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0" yWindow="105" windowWidth="15195" windowHeight="8190" activeTab="4"/>
  </bookViews>
  <sheets>
    <sheet name="Sheet1" sheetId="1" r:id="rId1"/>
    <sheet name="Sheet2" sheetId="2" r:id="rId2"/>
    <sheet name="Sheet3" sheetId="3" r:id="rId3"/>
    <sheet name="Sheet4" sheetId="4" r:id="rId4"/>
    <sheet name="Model Validation" sheetId="6" r:id="rId5"/>
    <sheet name="Sheet5" sheetId="5" r:id="rId6"/>
  </sheets>
  <calcPr calcId="125725"/>
</workbook>
</file>

<file path=xl/calcChain.xml><?xml version="1.0" encoding="utf-8"?>
<calcChain xmlns="http://schemas.openxmlformats.org/spreadsheetml/2006/main">
  <c r="H33" i="6"/>
  <c r="G43" a="1"/>
  <c r="G43" s="1"/>
  <c r="G44"/>
  <c r="G46"/>
  <c r="G48"/>
  <c r="F49"/>
  <c r="E45"/>
  <c r="F44"/>
  <c r="F45"/>
  <c r="E46" s="1"/>
  <c r="F46" s="1"/>
  <c r="E47" s="1"/>
  <c r="F47" s="1"/>
  <c r="E48" s="1"/>
  <c r="F48" s="1"/>
  <c r="E49" s="1"/>
  <c r="F43"/>
  <c r="E44"/>
  <c r="E43"/>
  <c r="F40"/>
  <c r="F36"/>
  <c r="F34"/>
  <c r="F33"/>
  <c r="M3" i="5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252"/>
  <c r="M253"/>
  <c r="M254"/>
  <c r="M255"/>
  <c r="M256"/>
  <c r="M257"/>
  <c r="M258"/>
  <c r="M259"/>
  <c r="M260"/>
  <c r="M261"/>
  <c r="M262"/>
  <c r="M263"/>
  <c r="M264"/>
  <c r="M265"/>
  <c r="M266"/>
  <c r="M267"/>
  <c r="M268"/>
  <c r="M269"/>
  <c r="M270"/>
  <c r="M271"/>
  <c r="M272"/>
  <c r="M273"/>
  <c r="M274"/>
  <c r="M275"/>
  <c r="M276"/>
  <c r="M277"/>
  <c r="M278"/>
  <c r="M279"/>
  <c r="M280"/>
  <c r="M281"/>
  <c r="M282"/>
  <c r="M283"/>
  <c r="M284"/>
  <c r="M285"/>
  <c r="M286"/>
  <c r="M287"/>
  <c r="M288"/>
  <c r="M289"/>
  <c r="M290"/>
  <c r="M291"/>
  <c r="M292"/>
  <c r="M293"/>
  <c r="M294"/>
  <c r="M295"/>
  <c r="M296"/>
  <c r="M297"/>
  <c r="M298"/>
  <c r="M299"/>
  <c r="M300"/>
  <c r="M301"/>
  <c r="M302"/>
  <c r="M303"/>
  <c r="M304"/>
  <c r="M305"/>
  <c r="M306"/>
  <c r="M307"/>
  <c r="M308"/>
  <c r="M309"/>
  <c r="M310"/>
  <c r="M311"/>
  <c r="M312"/>
  <c r="M313"/>
  <c r="M314"/>
  <c r="M315"/>
  <c r="M316"/>
  <c r="M317"/>
  <c r="M318"/>
  <c r="M319"/>
  <c r="M320"/>
  <c r="M321"/>
  <c r="M322"/>
  <c r="M323"/>
  <c r="M324"/>
  <c r="M325"/>
  <c r="M326"/>
  <c r="M327"/>
  <c r="M328"/>
  <c r="M329"/>
  <c r="M330"/>
  <c r="M331"/>
  <c r="M332"/>
  <c r="M333"/>
  <c r="M334"/>
  <c r="M335"/>
  <c r="M336"/>
  <c r="M337"/>
  <c r="M338"/>
  <c r="M339"/>
  <c r="M340"/>
  <c r="M341"/>
  <c r="M342"/>
  <c r="M343"/>
  <c r="M344"/>
  <c r="M345"/>
  <c r="M346"/>
  <c r="M347"/>
  <c r="M348"/>
  <c r="M349"/>
  <c r="M350"/>
  <c r="M351"/>
  <c r="M2"/>
  <c r="L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2"/>
  <c r="L283"/>
  <c r="L284"/>
  <c r="L285"/>
  <c r="L286"/>
  <c r="L287"/>
  <c r="L288"/>
  <c r="L289"/>
  <c r="L290"/>
  <c r="L291"/>
  <c r="L292"/>
  <c r="L293"/>
  <c r="L294"/>
  <c r="L295"/>
  <c r="L296"/>
  <c r="L297"/>
  <c r="L298"/>
  <c r="L299"/>
  <c r="L300"/>
  <c r="L301"/>
  <c r="L302"/>
  <c r="L303"/>
  <c r="L304"/>
  <c r="L305"/>
  <c r="L306"/>
  <c r="L307"/>
  <c r="L308"/>
  <c r="L309"/>
  <c r="L310"/>
  <c r="L311"/>
  <c r="L312"/>
  <c r="L313"/>
  <c r="L314"/>
  <c r="L315"/>
  <c r="L316"/>
  <c r="L317"/>
  <c r="L318"/>
  <c r="L319"/>
  <c r="L320"/>
  <c r="L321"/>
  <c r="L322"/>
  <c r="L323"/>
  <c r="L324"/>
  <c r="L325"/>
  <c r="L326"/>
  <c r="L327"/>
  <c r="L328"/>
  <c r="L329"/>
  <c r="L330"/>
  <c r="L331"/>
  <c r="L332"/>
  <c r="L333"/>
  <c r="L334"/>
  <c r="L335"/>
  <c r="L336"/>
  <c r="L337"/>
  <c r="L338"/>
  <c r="L339"/>
  <c r="L340"/>
  <c r="L341"/>
  <c r="L342"/>
  <c r="L343"/>
  <c r="L344"/>
  <c r="L345"/>
  <c r="L346"/>
  <c r="L347"/>
  <c r="L348"/>
  <c r="L349"/>
  <c r="L350"/>
  <c r="L351"/>
  <c r="L2"/>
  <c r="I3"/>
  <c r="J3"/>
  <c r="I4"/>
  <c r="J4"/>
  <c r="I5"/>
  <c r="J5"/>
  <c r="I6"/>
  <c r="J6"/>
  <c r="I7"/>
  <c r="J7"/>
  <c r="I8"/>
  <c r="J8"/>
  <c r="I9"/>
  <c r="J9"/>
  <c r="I10"/>
  <c r="J10"/>
  <c r="I11"/>
  <c r="J11"/>
  <c r="I12"/>
  <c r="J12"/>
  <c r="I13"/>
  <c r="J13"/>
  <c r="I14"/>
  <c r="J14"/>
  <c r="I15"/>
  <c r="J15"/>
  <c r="I16"/>
  <c r="J16"/>
  <c r="I17"/>
  <c r="J17"/>
  <c r="I18"/>
  <c r="J18"/>
  <c r="I19"/>
  <c r="J19"/>
  <c r="I20"/>
  <c r="J20"/>
  <c r="I21"/>
  <c r="J21"/>
  <c r="I22"/>
  <c r="J22"/>
  <c r="I23"/>
  <c r="J23"/>
  <c r="I24"/>
  <c r="J24"/>
  <c r="I25"/>
  <c r="J25"/>
  <c r="I26"/>
  <c r="J26"/>
  <c r="I27"/>
  <c r="J27"/>
  <c r="I28"/>
  <c r="J28"/>
  <c r="I29"/>
  <c r="J29"/>
  <c r="I30"/>
  <c r="J30"/>
  <c r="I31"/>
  <c r="J31"/>
  <c r="I32"/>
  <c r="J32"/>
  <c r="I33"/>
  <c r="J33"/>
  <c r="I34"/>
  <c r="J34"/>
  <c r="I35"/>
  <c r="J35"/>
  <c r="I36"/>
  <c r="J36"/>
  <c r="I37"/>
  <c r="J37"/>
  <c r="I38"/>
  <c r="J38"/>
  <c r="I39"/>
  <c r="J39"/>
  <c r="I40"/>
  <c r="J40"/>
  <c r="I41"/>
  <c r="J41"/>
  <c r="I42"/>
  <c r="J42"/>
  <c r="I43"/>
  <c r="J43"/>
  <c r="I44"/>
  <c r="J44"/>
  <c r="I45"/>
  <c r="J45"/>
  <c r="I46"/>
  <c r="J46"/>
  <c r="I47"/>
  <c r="J47"/>
  <c r="I48"/>
  <c r="J48"/>
  <c r="I49"/>
  <c r="J49"/>
  <c r="I50"/>
  <c r="J50"/>
  <c r="I51"/>
  <c r="J51"/>
  <c r="I52"/>
  <c r="J52"/>
  <c r="I53"/>
  <c r="J53"/>
  <c r="I54"/>
  <c r="J54"/>
  <c r="I55"/>
  <c r="J55"/>
  <c r="I56"/>
  <c r="J56"/>
  <c r="I57"/>
  <c r="J57"/>
  <c r="I58"/>
  <c r="J58"/>
  <c r="I59"/>
  <c r="J59"/>
  <c r="I60"/>
  <c r="J60"/>
  <c r="I61"/>
  <c r="J61"/>
  <c r="I62"/>
  <c r="J62"/>
  <c r="I63"/>
  <c r="J63"/>
  <c r="I64"/>
  <c r="J64"/>
  <c r="I65"/>
  <c r="J65"/>
  <c r="I66"/>
  <c r="J66"/>
  <c r="I67"/>
  <c r="J67"/>
  <c r="I68"/>
  <c r="J68"/>
  <c r="I69"/>
  <c r="J69"/>
  <c r="I70"/>
  <c r="J70"/>
  <c r="I71"/>
  <c r="J71"/>
  <c r="I72"/>
  <c r="J72"/>
  <c r="I73"/>
  <c r="J73"/>
  <c r="I74"/>
  <c r="J74"/>
  <c r="I75"/>
  <c r="J75"/>
  <c r="I76"/>
  <c r="J76"/>
  <c r="I77"/>
  <c r="J77"/>
  <c r="I78"/>
  <c r="J78"/>
  <c r="I79"/>
  <c r="J79"/>
  <c r="I80"/>
  <c r="J80"/>
  <c r="I81"/>
  <c r="J81"/>
  <c r="I82"/>
  <c r="J82"/>
  <c r="I83"/>
  <c r="J83"/>
  <c r="I84"/>
  <c r="J84"/>
  <c r="I85"/>
  <c r="J85"/>
  <c r="I86"/>
  <c r="J86"/>
  <c r="I87"/>
  <c r="J87"/>
  <c r="I88"/>
  <c r="J88"/>
  <c r="I89"/>
  <c r="J89"/>
  <c r="I90"/>
  <c r="J90"/>
  <c r="I91"/>
  <c r="J91"/>
  <c r="I92"/>
  <c r="J92"/>
  <c r="I93"/>
  <c r="J93"/>
  <c r="I94"/>
  <c r="J94"/>
  <c r="I95"/>
  <c r="J95"/>
  <c r="I96"/>
  <c r="J96"/>
  <c r="I97"/>
  <c r="J97"/>
  <c r="I98"/>
  <c r="J98"/>
  <c r="I99"/>
  <c r="J99"/>
  <c r="I100"/>
  <c r="J100"/>
  <c r="I101"/>
  <c r="J101"/>
  <c r="I102"/>
  <c r="J102"/>
  <c r="I103"/>
  <c r="J103"/>
  <c r="I104"/>
  <c r="J104"/>
  <c r="I105"/>
  <c r="J105"/>
  <c r="I106"/>
  <c r="J106"/>
  <c r="I107"/>
  <c r="J107"/>
  <c r="I108"/>
  <c r="J108"/>
  <c r="I109"/>
  <c r="J109"/>
  <c r="I110"/>
  <c r="J110"/>
  <c r="I111"/>
  <c r="J111"/>
  <c r="I112"/>
  <c r="J112"/>
  <c r="I113"/>
  <c r="J113"/>
  <c r="I114"/>
  <c r="J114"/>
  <c r="I115"/>
  <c r="J115"/>
  <c r="I116"/>
  <c r="J116"/>
  <c r="I117"/>
  <c r="J117"/>
  <c r="I118"/>
  <c r="J118"/>
  <c r="I119"/>
  <c r="J119"/>
  <c r="I120"/>
  <c r="J120"/>
  <c r="I121"/>
  <c r="J121"/>
  <c r="I122"/>
  <c r="J122"/>
  <c r="I123"/>
  <c r="J123"/>
  <c r="I124"/>
  <c r="J124"/>
  <c r="I125"/>
  <c r="J125"/>
  <c r="I126"/>
  <c r="J126"/>
  <c r="I127"/>
  <c r="J127"/>
  <c r="I128"/>
  <c r="J128"/>
  <c r="I129"/>
  <c r="J129"/>
  <c r="I130"/>
  <c r="J130"/>
  <c r="I131"/>
  <c r="J131"/>
  <c r="I132"/>
  <c r="J132"/>
  <c r="I133"/>
  <c r="J133"/>
  <c r="I134"/>
  <c r="J134"/>
  <c r="I135"/>
  <c r="J135"/>
  <c r="I136"/>
  <c r="J136"/>
  <c r="I137"/>
  <c r="J137"/>
  <c r="I138"/>
  <c r="J138"/>
  <c r="I139"/>
  <c r="J139"/>
  <c r="I140"/>
  <c r="J140"/>
  <c r="I141"/>
  <c r="J141"/>
  <c r="I142"/>
  <c r="J142"/>
  <c r="I143"/>
  <c r="J143"/>
  <c r="I144"/>
  <c r="J144"/>
  <c r="I145"/>
  <c r="J145"/>
  <c r="I146"/>
  <c r="J146"/>
  <c r="I147"/>
  <c r="J147"/>
  <c r="I148"/>
  <c r="J148"/>
  <c r="I149"/>
  <c r="J149"/>
  <c r="I150"/>
  <c r="J150"/>
  <c r="I151"/>
  <c r="J151"/>
  <c r="I152"/>
  <c r="J152"/>
  <c r="I153"/>
  <c r="J153"/>
  <c r="I154"/>
  <c r="J154"/>
  <c r="I155"/>
  <c r="J155"/>
  <c r="I156"/>
  <c r="J156"/>
  <c r="I157"/>
  <c r="J157"/>
  <c r="I158"/>
  <c r="J158"/>
  <c r="I159"/>
  <c r="J159"/>
  <c r="I160"/>
  <c r="J160"/>
  <c r="I161"/>
  <c r="J161"/>
  <c r="I162"/>
  <c r="J162"/>
  <c r="I163"/>
  <c r="J163"/>
  <c r="I164"/>
  <c r="J164"/>
  <c r="I165"/>
  <c r="J165"/>
  <c r="I166"/>
  <c r="J166"/>
  <c r="I167"/>
  <c r="J167"/>
  <c r="I168"/>
  <c r="J168"/>
  <c r="I169"/>
  <c r="J169"/>
  <c r="I170"/>
  <c r="J170"/>
  <c r="I171"/>
  <c r="J171"/>
  <c r="I172"/>
  <c r="J172"/>
  <c r="I173"/>
  <c r="J173"/>
  <c r="I174"/>
  <c r="J174"/>
  <c r="I175"/>
  <c r="J175"/>
  <c r="I176"/>
  <c r="J176"/>
  <c r="I177"/>
  <c r="J177"/>
  <c r="I178"/>
  <c r="J178"/>
  <c r="I179"/>
  <c r="J179"/>
  <c r="I180"/>
  <c r="J180"/>
  <c r="I181"/>
  <c r="J181"/>
  <c r="I182"/>
  <c r="J182"/>
  <c r="I183"/>
  <c r="J183"/>
  <c r="I184"/>
  <c r="J184"/>
  <c r="I185"/>
  <c r="J185"/>
  <c r="I186"/>
  <c r="J186"/>
  <c r="I187"/>
  <c r="J187"/>
  <c r="I188"/>
  <c r="J188"/>
  <c r="I189"/>
  <c r="J189"/>
  <c r="I190"/>
  <c r="J190"/>
  <c r="I191"/>
  <c r="J191"/>
  <c r="I192"/>
  <c r="J192"/>
  <c r="I193"/>
  <c r="J193"/>
  <c r="I194"/>
  <c r="J194"/>
  <c r="I195"/>
  <c r="J195"/>
  <c r="I196"/>
  <c r="J196"/>
  <c r="I197"/>
  <c r="J197"/>
  <c r="I198"/>
  <c r="J198"/>
  <c r="I199"/>
  <c r="J199"/>
  <c r="I200"/>
  <c r="J200"/>
  <c r="I201"/>
  <c r="J201"/>
  <c r="I202"/>
  <c r="J202"/>
  <c r="I203"/>
  <c r="J203"/>
  <c r="I204"/>
  <c r="J204"/>
  <c r="I205"/>
  <c r="J205"/>
  <c r="I206"/>
  <c r="J206"/>
  <c r="I207"/>
  <c r="J207"/>
  <c r="I208"/>
  <c r="J208"/>
  <c r="I209"/>
  <c r="J209"/>
  <c r="I210"/>
  <c r="J210"/>
  <c r="I211"/>
  <c r="J211"/>
  <c r="I212"/>
  <c r="J212"/>
  <c r="I213"/>
  <c r="J213"/>
  <c r="I214"/>
  <c r="J214"/>
  <c r="I215"/>
  <c r="J215"/>
  <c r="I216"/>
  <c r="J216"/>
  <c r="I217"/>
  <c r="J217"/>
  <c r="I218"/>
  <c r="J218"/>
  <c r="I219"/>
  <c r="J219"/>
  <c r="I220"/>
  <c r="J220"/>
  <c r="I221"/>
  <c r="J221"/>
  <c r="I222"/>
  <c r="J222"/>
  <c r="I223"/>
  <c r="J223"/>
  <c r="I224"/>
  <c r="J224"/>
  <c r="I225"/>
  <c r="J225"/>
  <c r="I226"/>
  <c r="J226"/>
  <c r="I227"/>
  <c r="J227"/>
  <c r="I228"/>
  <c r="J228"/>
  <c r="I229"/>
  <c r="J229"/>
  <c r="I230"/>
  <c r="J230"/>
  <c r="I231"/>
  <c r="J231"/>
  <c r="I232"/>
  <c r="J232"/>
  <c r="I233"/>
  <c r="J233"/>
  <c r="I234"/>
  <c r="J234"/>
  <c r="I235"/>
  <c r="J235"/>
  <c r="I236"/>
  <c r="J236"/>
  <c r="I237"/>
  <c r="J237"/>
  <c r="I238"/>
  <c r="J238"/>
  <c r="I239"/>
  <c r="J239"/>
  <c r="I240"/>
  <c r="J240"/>
  <c r="I241"/>
  <c r="J241"/>
  <c r="I242"/>
  <c r="J242"/>
  <c r="I243"/>
  <c r="J243"/>
  <c r="I244"/>
  <c r="J244"/>
  <c r="I245"/>
  <c r="J245"/>
  <c r="I246"/>
  <c r="J246"/>
  <c r="I247"/>
  <c r="J247"/>
  <c r="I248"/>
  <c r="J248"/>
  <c r="I249"/>
  <c r="J249"/>
  <c r="I250"/>
  <c r="J250"/>
  <c r="I251"/>
  <c r="J251"/>
  <c r="I252"/>
  <c r="J252"/>
  <c r="I253"/>
  <c r="J253"/>
  <c r="I254"/>
  <c r="J254"/>
  <c r="I255"/>
  <c r="J255"/>
  <c r="I256"/>
  <c r="J256"/>
  <c r="I257"/>
  <c r="J257"/>
  <c r="I258"/>
  <c r="J258"/>
  <c r="I259"/>
  <c r="J259"/>
  <c r="I260"/>
  <c r="J260"/>
  <c r="I261"/>
  <c r="J261"/>
  <c r="I262"/>
  <c r="J262"/>
  <c r="I263"/>
  <c r="J263"/>
  <c r="I264"/>
  <c r="J264"/>
  <c r="I265"/>
  <c r="J265"/>
  <c r="I266"/>
  <c r="J266"/>
  <c r="I267"/>
  <c r="J267"/>
  <c r="I268"/>
  <c r="J268"/>
  <c r="I269"/>
  <c r="J269"/>
  <c r="I270"/>
  <c r="J270"/>
  <c r="I271"/>
  <c r="J271"/>
  <c r="I272"/>
  <c r="J272"/>
  <c r="I273"/>
  <c r="J273"/>
  <c r="I274"/>
  <c r="J274"/>
  <c r="I275"/>
  <c r="J275"/>
  <c r="I276"/>
  <c r="J276"/>
  <c r="I277"/>
  <c r="J277"/>
  <c r="I278"/>
  <c r="J278"/>
  <c r="I279"/>
  <c r="J279"/>
  <c r="I280"/>
  <c r="J280"/>
  <c r="I281"/>
  <c r="J281"/>
  <c r="I282"/>
  <c r="J282"/>
  <c r="I283"/>
  <c r="J283"/>
  <c r="I284"/>
  <c r="J284"/>
  <c r="I285"/>
  <c r="J285"/>
  <c r="I286"/>
  <c r="J286"/>
  <c r="I287"/>
  <c r="J287"/>
  <c r="I288"/>
  <c r="J288"/>
  <c r="I289"/>
  <c r="J289"/>
  <c r="I290"/>
  <c r="J290"/>
  <c r="I291"/>
  <c r="J291"/>
  <c r="I292"/>
  <c r="J292"/>
  <c r="I293"/>
  <c r="J293"/>
  <c r="I294"/>
  <c r="J294"/>
  <c r="I295"/>
  <c r="J295"/>
  <c r="I296"/>
  <c r="J296"/>
  <c r="I297"/>
  <c r="J297"/>
  <c r="I298"/>
  <c r="J298"/>
  <c r="I299"/>
  <c r="J299"/>
  <c r="I300"/>
  <c r="J300"/>
  <c r="I301"/>
  <c r="J301"/>
  <c r="I302"/>
  <c r="J302"/>
  <c r="I303"/>
  <c r="J303"/>
  <c r="I304"/>
  <c r="J304"/>
  <c r="I305"/>
  <c r="J305"/>
  <c r="I306"/>
  <c r="J306"/>
  <c r="I307"/>
  <c r="J307"/>
  <c r="I308"/>
  <c r="J308"/>
  <c r="I309"/>
  <c r="J309"/>
  <c r="I310"/>
  <c r="J310"/>
  <c r="I311"/>
  <c r="J311"/>
  <c r="I312"/>
  <c r="J312"/>
  <c r="I313"/>
  <c r="J313"/>
  <c r="I314"/>
  <c r="J314"/>
  <c r="I315"/>
  <c r="J315"/>
  <c r="I316"/>
  <c r="J316"/>
  <c r="I317"/>
  <c r="J317"/>
  <c r="I318"/>
  <c r="J318"/>
  <c r="I319"/>
  <c r="J319"/>
  <c r="I320"/>
  <c r="J320"/>
  <c r="I321"/>
  <c r="J321"/>
  <c r="I322"/>
  <c r="J322"/>
  <c r="I323"/>
  <c r="J323"/>
  <c r="I324"/>
  <c r="J324"/>
  <c r="I325"/>
  <c r="J325"/>
  <c r="I326"/>
  <c r="J326"/>
  <c r="I327"/>
  <c r="J327"/>
  <c r="I328"/>
  <c r="J328"/>
  <c r="I329"/>
  <c r="J329"/>
  <c r="I330"/>
  <c r="J330"/>
  <c r="I331"/>
  <c r="J331"/>
  <c r="I332"/>
  <c r="J332"/>
  <c r="I333"/>
  <c r="J333"/>
  <c r="I334"/>
  <c r="J334"/>
  <c r="I335"/>
  <c r="J335"/>
  <c r="I336"/>
  <c r="J336"/>
  <c r="I337"/>
  <c r="J337"/>
  <c r="I338"/>
  <c r="J338"/>
  <c r="I339"/>
  <c r="J339"/>
  <c r="I340"/>
  <c r="J340"/>
  <c r="I341"/>
  <c r="J341"/>
  <c r="I342"/>
  <c r="J342"/>
  <c r="I343"/>
  <c r="J343"/>
  <c r="I344"/>
  <c r="J344"/>
  <c r="I345"/>
  <c r="J345"/>
  <c r="I346"/>
  <c r="J346"/>
  <c r="I347"/>
  <c r="J347"/>
  <c r="I348"/>
  <c r="J348"/>
  <c r="I349"/>
  <c r="J349"/>
  <c r="I350"/>
  <c r="J350"/>
  <c r="I351"/>
  <c r="J351"/>
  <c r="J2"/>
  <c r="I2"/>
  <c r="K2" i="1"/>
  <c r="K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53"/>
  <c r="K254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78"/>
  <c r="K279"/>
  <c r="K280"/>
  <c r="K281"/>
  <c r="K282"/>
  <c r="K283"/>
  <c r="K284"/>
  <c r="K285"/>
  <c r="K286"/>
  <c r="K287"/>
  <c r="K288"/>
  <c r="K289"/>
  <c r="K290"/>
  <c r="K291"/>
  <c r="K292"/>
  <c r="K293"/>
  <c r="K294"/>
  <c r="K295"/>
  <c r="K296"/>
  <c r="K297"/>
  <c r="K298"/>
  <c r="K299"/>
  <c r="K300"/>
  <c r="K301"/>
  <c r="K302"/>
  <c r="K303"/>
  <c r="K304"/>
  <c r="K305"/>
  <c r="K306"/>
  <c r="K307"/>
  <c r="K308"/>
  <c r="K309"/>
  <c r="K310"/>
  <c r="K311"/>
  <c r="K312"/>
  <c r="K313"/>
  <c r="K314"/>
  <c r="K315"/>
  <c r="K316"/>
  <c r="K317"/>
  <c r="K318"/>
  <c r="K319"/>
  <c r="K320"/>
  <c r="K321"/>
  <c r="K322"/>
  <c r="K323"/>
  <c r="K324"/>
  <c r="K325"/>
  <c r="K326"/>
  <c r="K327"/>
  <c r="K328"/>
  <c r="K329"/>
  <c r="K330"/>
  <c r="K331"/>
  <c r="K332"/>
  <c r="K333"/>
  <c r="K334"/>
  <c r="K335"/>
  <c r="K336"/>
  <c r="K337"/>
  <c r="K338"/>
  <c r="K339"/>
  <c r="K340"/>
  <c r="K341"/>
  <c r="K342"/>
  <c r="K343"/>
  <c r="K344"/>
  <c r="K345"/>
  <c r="K346"/>
  <c r="K347"/>
  <c r="K348"/>
  <c r="K349"/>
  <c r="K350"/>
  <c r="K351"/>
  <c r="F3" i="4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2"/>
  <c r="E2"/>
  <c r="E3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2"/>
  <c r="F6" i="2"/>
  <c r="E28"/>
  <c r="G25" i="3"/>
  <c r="G24"/>
  <c r="G21"/>
  <c r="G18"/>
  <c r="G17"/>
  <c r="G13"/>
  <c r="G15"/>
  <c r="G12"/>
  <c r="G10"/>
  <c r="G9"/>
  <c r="G7"/>
  <c r="G6"/>
  <c r="G5"/>
  <c r="G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"/>
  <c r="G2"/>
  <c r="H10" i="2"/>
  <c r="G21"/>
  <c r="H8"/>
  <c r="H7"/>
  <c r="G49" i="6" l="1"/>
  <c r="G47"/>
  <c r="G45"/>
</calcChain>
</file>

<file path=xl/sharedStrings.xml><?xml version="1.0" encoding="utf-8"?>
<sst xmlns="http://schemas.openxmlformats.org/spreadsheetml/2006/main" count="909" uniqueCount="105">
  <si>
    <t>COLONL</t>
  </si>
  <si>
    <t>August</t>
  </si>
  <si>
    <t>RANCH</t>
  </si>
  <si>
    <t>CAPECOD</t>
  </si>
  <si>
    <t>OTHER</t>
  </si>
  <si>
    <t>July</t>
  </si>
  <si>
    <t>SPLITLVL</t>
  </si>
  <si>
    <t>VICTORN</t>
  </si>
  <si>
    <t>June</t>
  </si>
  <si>
    <t>RAISRCH</t>
  </si>
  <si>
    <t>May</t>
  </si>
  <si>
    <t>April</t>
  </si>
  <si>
    <t>March</t>
  </si>
  <si>
    <t>February</t>
  </si>
  <si>
    <t>January</t>
  </si>
  <si>
    <t>December</t>
  </si>
  <si>
    <t>November</t>
  </si>
  <si>
    <t>October</t>
  </si>
  <si>
    <t>September</t>
  </si>
  <si>
    <t>BUNGLOW</t>
  </si>
  <si>
    <t>TUDOR</t>
  </si>
  <si>
    <t>CONTEMP</t>
  </si>
  <si>
    <t>dom</t>
  </si>
  <si>
    <t>assess</t>
  </si>
  <si>
    <t>age</t>
  </si>
  <si>
    <t>dpth</t>
  </si>
  <si>
    <t>frtg</t>
  </si>
  <si>
    <t>garage</t>
  </si>
  <si>
    <t>style</t>
  </si>
  <si>
    <t>list</t>
  </si>
  <si>
    <t>hbath</t>
  </si>
  <si>
    <t>fbath</t>
  </si>
  <si>
    <t>beds</t>
  </si>
  <si>
    <t>locate</t>
  </si>
  <si>
    <t>size</t>
  </si>
  <si>
    <t>sale</t>
  </si>
  <si>
    <t>year</t>
  </si>
  <si>
    <t>month</t>
  </si>
  <si>
    <t>period</t>
  </si>
  <si>
    <t>observation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</si>
  <si>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</si>
  <si>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</si>
  <si>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</si>
  <si>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</si>
  <si>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</si>
  <si>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</si>
  <si>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</si>
  <si>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</si>
  <si>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</si>
  <si>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</si>
  <si>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</si>
  <si>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</si>
  <si>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</si>
  <si>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</si>
  <si>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</si>
  <si>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</si>
  <si>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</si>
  <si>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</si>
  <si>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</si>
  <si>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</si>
  <si>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</si>
  <si>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</si>
  <si>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</si>
  <si>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</si>
  <si>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F critical</t>
  </si>
  <si>
    <t>t critical</t>
  </si>
  <si>
    <t>Lower</t>
  </si>
  <si>
    <t>95% CI t</t>
  </si>
  <si>
    <t>xbar</t>
  </si>
  <si>
    <t>x-xbar</t>
  </si>
  <si>
    <t>(x-xbar)^2</t>
  </si>
  <si>
    <t>sum dev x^2</t>
  </si>
  <si>
    <t>xstar</t>
  </si>
  <si>
    <t>(xstar-xbar)^2</t>
  </si>
  <si>
    <t>n</t>
  </si>
  <si>
    <t>Std Error</t>
  </si>
  <si>
    <t>Slope</t>
  </si>
  <si>
    <t>yhat(1600)</t>
  </si>
  <si>
    <t>se (mean response)</t>
  </si>
  <si>
    <t>Upper</t>
  </si>
  <si>
    <t>Confidence Interval</t>
  </si>
  <si>
    <t>se (new value)</t>
  </si>
  <si>
    <t>Prediction Interval</t>
  </si>
  <si>
    <t>Correlation Matrix</t>
  </si>
  <si>
    <t>p value</t>
  </si>
  <si>
    <t>Lot size</t>
  </si>
  <si>
    <t>Dum:Loc:Avg</t>
  </si>
  <si>
    <t>Dum:Loc:G/E</t>
  </si>
  <si>
    <t>Baths</t>
  </si>
  <si>
    <t>Age*Loc:avg</t>
  </si>
  <si>
    <t>Age*Loc:G/E</t>
  </si>
  <si>
    <t>yhat</t>
  </si>
  <si>
    <t>RESIDUAL OUTPUT</t>
  </si>
  <si>
    <t>Observation</t>
  </si>
  <si>
    <t>Predicted sale</t>
  </si>
  <si>
    <t>Residuals</t>
  </si>
  <si>
    <t>Min</t>
  </si>
  <si>
    <t>Maximum</t>
  </si>
  <si>
    <t>Range</t>
  </si>
  <si>
    <t>Classes</t>
  </si>
  <si>
    <t>Class Width</t>
  </si>
  <si>
    <t>Start</t>
  </si>
  <si>
    <t>End</t>
  </si>
  <si>
    <t>Frequency</t>
  </si>
  <si>
    <t>Residual Mean</t>
  </si>
</sst>
</file>

<file path=xl/styles.xml><?xml version="1.0" encoding="utf-8"?>
<styleSheet xmlns="http://schemas.openxmlformats.org/spreadsheetml/2006/main">
  <fonts count="4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0" xfId="0" applyFill="1" applyBorder="1" applyAlignment="1"/>
    <xf numFmtId="0" fontId="0" fillId="0" borderId="1" xfId="0" applyFill="1" applyBorder="1" applyAlignment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Continuous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/>
    <c:plotArea>
      <c:layout/>
      <c:scatterChart>
        <c:scatterStyle val="lineMarker"/>
        <c:ser>
          <c:idx val="0"/>
          <c:order val="0"/>
          <c:tx>
            <c:strRef>
              <c:f>Sheet2!$B$1</c:f>
              <c:strCache>
                <c:ptCount val="1"/>
                <c:pt idx="0">
                  <c:v>sale</c:v>
                </c:pt>
              </c:strCache>
            </c:strRef>
          </c:tx>
          <c:spPr>
            <a:ln w="28575">
              <a:noFill/>
            </a:ln>
          </c:spPr>
          <c:trendline>
            <c:trendlineType val="linear"/>
            <c:dispEq val="1"/>
            <c:trendlineLbl>
              <c:layout>
                <c:manualLayout>
                  <c:x val="0.36155183727034151"/>
                  <c:y val="-0.3290244969378836"/>
                </c:manualLayout>
              </c:layout>
              <c:numFmt formatCode="General" sourceLinked="0"/>
            </c:trendlineLbl>
          </c:trendline>
          <c:xVal>
            <c:numRef>
              <c:f>Sheet2!$A$2:$A$351</c:f>
              <c:numCache>
                <c:formatCode>General</c:formatCode>
                <c:ptCount val="350"/>
                <c:pt idx="0">
                  <c:v>1320</c:v>
                </c:pt>
                <c:pt idx="1">
                  <c:v>1152</c:v>
                </c:pt>
                <c:pt idx="2">
                  <c:v>1456</c:v>
                </c:pt>
                <c:pt idx="3">
                  <c:v>1672</c:v>
                </c:pt>
                <c:pt idx="4">
                  <c:v>1212</c:v>
                </c:pt>
                <c:pt idx="5">
                  <c:v>1918</c:v>
                </c:pt>
                <c:pt idx="6">
                  <c:v>1357</c:v>
                </c:pt>
                <c:pt idx="7">
                  <c:v>1184</c:v>
                </c:pt>
                <c:pt idx="8">
                  <c:v>2083</c:v>
                </c:pt>
                <c:pt idx="9">
                  <c:v>1492</c:v>
                </c:pt>
                <c:pt idx="10">
                  <c:v>2077</c:v>
                </c:pt>
                <c:pt idx="11">
                  <c:v>960</c:v>
                </c:pt>
                <c:pt idx="12">
                  <c:v>1764</c:v>
                </c:pt>
                <c:pt idx="13">
                  <c:v>1820</c:v>
                </c:pt>
                <c:pt idx="14">
                  <c:v>1742</c:v>
                </c:pt>
                <c:pt idx="15">
                  <c:v>1492</c:v>
                </c:pt>
                <c:pt idx="16">
                  <c:v>864</c:v>
                </c:pt>
                <c:pt idx="17">
                  <c:v>1162</c:v>
                </c:pt>
                <c:pt idx="18">
                  <c:v>1280</c:v>
                </c:pt>
                <c:pt idx="19">
                  <c:v>1564</c:v>
                </c:pt>
                <c:pt idx="20">
                  <c:v>1332</c:v>
                </c:pt>
                <c:pt idx="21">
                  <c:v>1744</c:v>
                </c:pt>
                <c:pt idx="22">
                  <c:v>1338</c:v>
                </c:pt>
                <c:pt idx="23">
                  <c:v>1056</c:v>
                </c:pt>
                <c:pt idx="24">
                  <c:v>1851</c:v>
                </c:pt>
                <c:pt idx="25">
                  <c:v>1851</c:v>
                </c:pt>
                <c:pt idx="26">
                  <c:v>1958</c:v>
                </c:pt>
                <c:pt idx="27">
                  <c:v>1328</c:v>
                </c:pt>
                <c:pt idx="28">
                  <c:v>912</c:v>
                </c:pt>
                <c:pt idx="29">
                  <c:v>1290</c:v>
                </c:pt>
                <c:pt idx="30">
                  <c:v>1056</c:v>
                </c:pt>
                <c:pt idx="31">
                  <c:v>1256</c:v>
                </c:pt>
                <c:pt idx="32">
                  <c:v>1410</c:v>
                </c:pt>
                <c:pt idx="33">
                  <c:v>2080</c:v>
                </c:pt>
                <c:pt idx="34">
                  <c:v>1436</c:v>
                </c:pt>
                <c:pt idx="35">
                  <c:v>1436</c:v>
                </c:pt>
                <c:pt idx="36">
                  <c:v>1036</c:v>
                </c:pt>
                <c:pt idx="37">
                  <c:v>2158</c:v>
                </c:pt>
                <c:pt idx="38">
                  <c:v>1155</c:v>
                </c:pt>
                <c:pt idx="39">
                  <c:v>1232</c:v>
                </c:pt>
                <c:pt idx="40">
                  <c:v>1092</c:v>
                </c:pt>
                <c:pt idx="41">
                  <c:v>1368</c:v>
                </c:pt>
                <c:pt idx="42">
                  <c:v>1440</c:v>
                </c:pt>
                <c:pt idx="43">
                  <c:v>1076</c:v>
                </c:pt>
                <c:pt idx="44">
                  <c:v>2232</c:v>
                </c:pt>
                <c:pt idx="45">
                  <c:v>1566</c:v>
                </c:pt>
                <c:pt idx="46">
                  <c:v>1240</c:v>
                </c:pt>
                <c:pt idx="47">
                  <c:v>1056</c:v>
                </c:pt>
                <c:pt idx="48">
                  <c:v>1056</c:v>
                </c:pt>
                <c:pt idx="49">
                  <c:v>1579</c:v>
                </c:pt>
                <c:pt idx="50">
                  <c:v>2124</c:v>
                </c:pt>
                <c:pt idx="51">
                  <c:v>1054</c:v>
                </c:pt>
                <c:pt idx="52">
                  <c:v>1524</c:v>
                </c:pt>
                <c:pt idx="53">
                  <c:v>1896</c:v>
                </c:pt>
                <c:pt idx="54">
                  <c:v>1092</c:v>
                </c:pt>
                <c:pt idx="55">
                  <c:v>1859</c:v>
                </c:pt>
                <c:pt idx="56">
                  <c:v>1216</c:v>
                </c:pt>
                <c:pt idx="57">
                  <c:v>1650</c:v>
                </c:pt>
                <c:pt idx="58">
                  <c:v>1460</c:v>
                </c:pt>
                <c:pt idx="59">
                  <c:v>1632</c:v>
                </c:pt>
                <c:pt idx="60">
                  <c:v>1562</c:v>
                </c:pt>
                <c:pt idx="61">
                  <c:v>2000</c:v>
                </c:pt>
                <c:pt idx="62">
                  <c:v>1228</c:v>
                </c:pt>
                <c:pt idx="63">
                  <c:v>1764</c:v>
                </c:pt>
                <c:pt idx="64">
                  <c:v>1638</c:v>
                </c:pt>
                <c:pt idx="65">
                  <c:v>1336</c:v>
                </c:pt>
                <c:pt idx="66">
                  <c:v>1795</c:v>
                </c:pt>
                <c:pt idx="67">
                  <c:v>1482</c:v>
                </c:pt>
                <c:pt idx="68">
                  <c:v>2584</c:v>
                </c:pt>
                <c:pt idx="69">
                  <c:v>960</c:v>
                </c:pt>
                <c:pt idx="70">
                  <c:v>1848</c:v>
                </c:pt>
                <c:pt idx="71">
                  <c:v>1514</c:v>
                </c:pt>
                <c:pt idx="72">
                  <c:v>1176</c:v>
                </c:pt>
                <c:pt idx="73">
                  <c:v>1617</c:v>
                </c:pt>
                <c:pt idx="74">
                  <c:v>1618</c:v>
                </c:pt>
                <c:pt idx="75">
                  <c:v>1400</c:v>
                </c:pt>
                <c:pt idx="76">
                  <c:v>1248</c:v>
                </c:pt>
                <c:pt idx="77">
                  <c:v>1256</c:v>
                </c:pt>
                <c:pt idx="78">
                  <c:v>1754</c:v>
                </c:pt>
                <c:pt idx="79">
                  <c:v>1680</c:v>
                </c:pt>
                <c:pt idx="80">
                  <c:v>1464</c:v>
                </c:pt>
                <c:pt idx="81">
                  <c:v>1337</c:v>
                </c:pt>
                <c:pt idx="82">
                  <c:v>1992</c:v>
                </c:pt>
                <c:pt idx="83">
                  <c:v>1726</c:v>
                </c:pt>
                <c:pt idx="84">
                  <c:v>1317</c:v>
                </c:pt>
                <c:pt idx="85">
                  <c:v>1214</c:v>
                </c:pt>
                <c:pt idx="86">
                  <c:v>1464</c:v>
                </c:pt>
                <c:pt idx="87">
                  <c:v>1200</c:v>
                </c:pt>
                <c:pt idx="88">
                  <c:v>1496</c:v>
                </c:pt>
                <c:pt idx="89">
                  <c:v>1789</c:v>
                </c:pt>
                <c:pt idx="90">
                  <c:v>1810</c:v>
                </c:pt>
                <c:pt idx="91">
                  <c:v>1200</c:v>
                </c:pt>
                <c:pt idx="92">
                  <c:v>1940</c:v>
                </c:pt>
                <c:pt idx="93">
                  <c:v>1427</c:v>
                </c:pt>
                <c:pt idx="94">
                  <c:v>2100</c:v>
                </c:pt>
                <c:pt idx="95">
                  <c:v>1248</c:v>
                </c:pt>
                <c:pt idx="96">
                  <c:v>1400</c:v>
                </c:pt>
                <c:pt idx="97">
                  <c:v>2546</c:v>
                </c:pt>
                <c:pt idx="98">
                  <c:v>1590</c:v>
                </c:pt>
                <c:pt idx="99">
                  <c:v>1334</c:v>
                </c:pt>
                <c:pt idx="100">
                  <c:v>1216</c:v>
                </c:pt>
                <c:pt idx="101">
                  <c:v>1744</c:v>
                </c:pt>
                <c:pt idx="102">
                  <c:v>1848</c:v>
                </c:pt>
                <c:pt idx="103">
                  <c:v>1456</c:v>
                </c:pt>
                <c:pt idx="104">
                  <c:v>2414</c:v>
                </c:pt>
                <c:pt idx="105">
                  <c:v>1744</c:v>
                </c:pt>
                <c:pt idx="106">
                  <c:v>1736</c:v>
                </c:pt>
                <c:pt idx="107">
                  <c:v>1636</c:v>
                </c:pt>
                <c:pt idx="108">
                  <c:v>1500</c:v>
                </c:pt>
                <c:pt idx="109">
                  <c:v>1712</c:v>
                </c:pt>
                <c:pt idx="110">
                  <c:v>1776</c:v>
                </c:pt>
                <c:pt idx="111">
                  <c:v>1248</c:v>
                </c:pt>
                <c:pt idx="112">
                  <c:v>1144</c:v>
                </c:pt>
                <c:pt idx="113">
                  <c:v>960</c:v>
                </c:pt>
                <c:pt idx="114">
                  <c:v>1301</c:v>
                </c:pt>
                <c:pt idx="115">
                  <c:v>1502</c:v>
                </c:pt>
                <c:pt idx="116">
                  <c:v>1956</c:v>
                </c:pt>
                <c:pt idx="117">
                  <c:v>1560</c:v>
                </c:pt>
                <c:pt idx="118">
                  <c:v>1283</c:v>
                </c:pt>
                <c:pt idx="119">
                  <c:v>1553</c:v>
                </c:pt>
                <c:pt idx="120">
                  <c:v>2312</c:v>
                </c:pt>
                <c:pt idx="121">
                  <c:v>1650</c:v>
                </c:pt>
                <c:pt idx="122">
                  <c:v>1326</c:v>
                </c:pt>
                <c:pt idx="123">
                  <c:v>1900</c:v>
                </c:pt>
                <c:pt idx="124">
                  <c:v>1712</c:v>
                </c:pt>
                <c:pt idx="125">
                  <c:v>1651</c:v>
                </c:pt>
                <c:pt idx="126">
                  <c:v>1424</c:v>
                </c:pt>
                <c:pt idx="127">
                  <c:v>1702</c:v>
                </c:pt>
                <c:pt idx="128">
                  <c:v>1594</c:v>
                </c:pt>
                <c:pt idx="129">
                  <c:v>1632</c:v>
                </c:pt>
                <c:pt idx="130">
                  <c:v>1420</c:v>
                </c:pt>
                <c:pt idx="131">
                  <c:v>1560</c:v>
                </c:pt>
                <c:pt idx="132">
                  <c:v>1296</c:v>
                </c:pt>
                <c:pt idx="133">
                  <c:v>1585</c:v>
                </c:pt>
                <c:pt idx="134">
                  <c:v>1428</c:v>
                </c:pt>
                <c:pt idx="135">
                  <c:v>1308</c:v>
                </c:pt>
                <c:pt idx="136">
                  <c:v>1090</c:v>
                </c:pt>
                <c:pt idx="137">
                  <c:v>1173</c:v>
                </c:pt>
                <c:pt idx="138">
                  <c:v>1200</c:v>
                </c:pt>
                <c:pt idx="139">
                  <c:v>1144</c:v>
                </c:pt>
                <c:pt idx="140">
                  <c:v>2240</c:v>
                </c:pt>
                <c:pt idx="141">
                  <c:v>2170</c:v>
                </c:pt>
                <c:pt idx="142">
                  <c:v>960</c:v>
                </c:pt>
                <c:pt idx="143">
                  <c:v>2518</c:v>
                </c:pt>
                <c:pt idx="144">
                  <c:v>1648</c:v>
                </c:pt>
                <c:pt idx="145">
                  <c:v>1330</c:v>
                </c:pt>
                <c:pt idx="146">
                  <c:v>1860</c:v>
                </c:pt>
                <c:pt idx="147">
                  <c:v>1944</c:v>
                </c:pt>
                <c:pt idx="148">
                  <c:v>1208</c:v>
                </c:pt>
                <c:pt idx="149">
                  <c:v>1248</c:v>
                </c:pt>
                <c:pt idx="150">
                  <c:v>1420</c:v>
                </c:pt>
                <c:pt idx="151">
                  <c:v>1522</c:v>
                </c:pt>
                <c:pt idx="152">
                  <c:v>1248</c:v>
                </c:pt>
                <c:pt idx="153">
                  <c:v>1290</c:v>
                </c:pt>
                <c:pt idx="154">
                  <c:v>1467</c:v>
                </c:pt>
                <c:pt idx="155">
                  <c:v>1408</c:v>
                </c:pt>
                <c:pt idx="156">
                  <c:v>1306</c:v>
                </c:pt>
                <c:pt idx="157">
                  <c:v>1536</c:v>
                </c:pt>
                <c:pt idx="158">
                  <c:v>1386</c:v>
                </c:pt>
                <c:pt idx="159">
                  <c:v>1698</c:v>
                </c:pt>
                <c:pt idx="160">
                  <c:v>1470</c:v>
                </c:pt>
                <c:pt idx="161">
                  <c:v>1134</c:v>
                </c:pt>
                <c:pt idx="162">
                  <c:v>1649</c:v>
                </c:pt>
                <c:pt idx="163">
                  <c:v>1100</c:v>
                </c:pt>
                <c:pt idx="164">
                  <c:v>1400</c:v>
                </c:pt>
                <c:pt idx="165">
                  <c:v>1215</c:v>
                </c:pt>
                <c:pt idx="166">
                  <c:v>1084</c:v>
                </c:pt>
                <c:pt idx="167">
                  <c:v>1342</c:v>
                </c:pt>
                <c:pt idx="168">
                  <c:v>1552</c:v>
                </c:pt>
                <c:pt idx="169">
                  <c:v>1144</c:v>
                </c:pt>
                <c:pt idx="170">
                  <c:v>1746</c:v>
                </c:pt>
                <c:pt idx="171">
                  <c:v>1840</c:v>
                </c:pt>
                <c:pt idx="172">
                  <c:v>1598</c:v>
                </c:pt>
                <c:pt idx="173">
                  <c:v>1488</c:v>
                </c:pt>
                <c:pt idx="174">
                  <c:v>1100</c:v>
                </c:pt>
                <c:pt idx="175">
                  <c:v>1428</c:v>
                </c:pt>
                <c:pt idx="176">
                  <c:v>2103</c:v>
                </c:pt>
                <c:pt idx="177">
                  <c:v>1744</c:v>
                </c:pt>
                <c:pt idx="178">
                  <c:v>1237</c:v>
                </c:pt>
                <c:pt idx="179">
                  <c:v>1323</c:v>
                </c:pt>
                <c:pt idx="180">
                  <c:v>1750</c:v>
                </c:pt>
                <c:pt idx="181">
                  <c:v>1726</c:v>
                </c:pt>
                <c:pt idx="182">
                  <c:v>1465</c:v>
                </c:pt>
                <c:pt idx="183">
                  <c:v>1456</c:v>
                </c:pt>
                <c:pt idx="184">
                  <c:v>864</c:v>
                </c:pt>
                <c:pt idx="185">
                  <c:v>2296</c:v>
                </c:pt>
                <c:pt idx="186">
                  <c:v>1414</c:v>
                </c:pt>
                <c:pt idx="187">
                  <c:v>1374</c:v>
                </c:pt>
                <c:pt idx="188">
                  <c:v>1870</c:v>
                </c:pt>
                <c:pt idx="189">
                  <c:v>1248</c:v>
                </c:pt>
                <c:pt idx="190">
                  <c:v>1308</c:v>
                </c:pt>
                <c:pt idx="191">
                  <c:v>1148</c:v>
                </c:pt>
                <c:pt idx="192">
                  <c:v>1555</c:v>
                </c:pt>
                <c:pt idx="193">
                  <c:v>1250</c:v>
                </c:pt>
                <c:pt idx="194">
                  <c:v>1604</c:v>
                </c:pt>
                <c:pt idx="195">
                  <c:v>1360</c:v>
                </c:pt>
                <c:pt idx="196">
                  <c:v>1774</c:v>
                </c:pt>
                <c:pt idx="197">
                  <c:v>1040</c:v>
                </c:pt>
                <c:pt idx="198">
                  <c:v>1072</c:v>
                </c:pt>
                <c:pt idx="199">
                  <c:v>1040</c:v>
                </c:pt>
                <c:pt idx="200">
                  <c:v>1360</c:v>
                </c:pt>
                <c:pt idx="201">
                  <c:v>1700</c:v>
                </c:pt>
                <c:pt idx="202">
                  <c:v>1930</c:v>
                </c:pt>
                <c:pt idx="203">
                  <c:v>2016</c:v>
                </c:pt>
                <c:pt idx="204">
                  <c:v>1228</c:v>
                </c:pt>
                <c:pt idx="205">
                  <c:v>1512</c:v>
                </c:pt>
                <c:pt idx="206">
                  <c:v>1530</c:v>
                </c:pt>
                <c:pt idx="207">
                  <c:v>1578</c:v>
                </c:pt>
                <c:pt idx="208">
                  <c:v>1896</c:v>
                </c:pt>
                <c:pt idx="209">
                  <c:v>1717</c:v>
                </c:pt>
                <c:pt idx="210">
                  <c:v>1223</c:v>
                </c:pt>
                <c:pt idx="211">
                  <c:v>1187</c:v>
                </c:pt>
                <c:pt idx="212">
                  <c:v>1283</c:v>
                </c:pt>
                <c:pt idx="213">
                  <c:v>1484</c:v>
                </c:pt>
                <c:pt idx="214">
                  <c:v>1600</c:v>
                </c:pt>
                <c:pt idx="215">
                  <c:v>1216</c:v>
                </c:pt>
                <c:pt idx="216">
                  <c:v>1592</c:v>
                </c:pt>
                <c:pt idx="217">
                  <c:v>1662</c:v>
                </c:pt>
                <c:pt idx="218">
                  <c:v>1152</c:v>
                </c:pt>
                <c:pt idx="219">
                  <c:v>1632</c:v>
                </c:pt>
                <c:pt idx="220">
                  <c:v>1584</c:v>
                </c:pt>
                <c:pt idx="221">
                  <c:v>1318</c:v>
                </c:pt>
                <c:pt idx="222">
                  <c:v>1328</c:v>
                </c:pt>
                <c:pt idx="223">
                  <c:v>1149</c:v>
                </c:pt>
                <c:pt idx="224">
                  <c:v>2103</c:v>
                </c:pt>
                <c:pt idx="225">
                  <c:v>1284</c:v>
                </c:pt>
                <c:pt idx="226">
                  <c:v>1416</c:v>
                </c:pt>
                <c:pt idx="227">
                  <c:v>1480</c:v>
                </c:pt>
                <c:pt idx="228">
                  <c:v>1412</c:v>
                </c:pt>
                <c:pt idx="229">
                  <c:v>1696</c:v>
                </c:pt>
                <c:pt idx="230">
                  <c:v>1056</c:v>
                </c:pt>
                <c:pt idx="231">
                  <c:v>1636</c:v>
                </c:pt>
                <c:pt idx="232">
                  <c:v>1491</c:v>
                </c:pt>
                <c:pt idx="233">
                  <c:v>1239</c:v>
                </c:pt>
                <c:pt idx="234">
                  <c:v>1454</c:v>
                </c:pt>
                <c:pt idx="235">
                  <c:v>1556</c:v>
                </c:pt>
                <c:pt idx="236">
                  <c:v>2070</c:v>
                </c:pt>
                <c:pt idx="237">
                  <c:v>2063</c:v>
                </c:pt>
                <c:pt idx="238">
                  <c:v>2805</c:v>
                </c:pt>
                <c:pt idx="239">
                  <c:v>1116</c:v>
                </c:pt>
                <c:pt idx="240">
                  <c:v>2100</c:v>
                </c:pt>
                <c:pt idx="241">
                  <c:v>1730</c:v>
                </c:pt>
                <c:pt idx="242">
                  <c:v>1353</c:v>
                </c:pt>
                <c:pt idx="243">
                  <c:v>2056</c:v>
                </c:pt>
                <c:pt idx="244">
                  <c:v>1562</c:v>
                </c:pt>
                <c:pt idx="245">
                  <c:v>1374</c:v>
                </c:pt>
                <c:pt idx="246">
                  <c:v>1282</c:v>
                </c:pt>
                <c:pt idx="247">
                  <c:v>1352</c:v>
                </c:pt>
                <c:pt idx="248">
                  <c:v>1948</c:v>
                </c:pt>
                <c:pt idx="249">
                  <c:v>1268</c:v>
                </c:pt>
                <c:pt idx="250">
                  <c:v>1149</c:v>
                </c:pt>
                <c:pt idx="251">
                  <c:v>1536</c:v>
                </c:pt>
                <c:pt idx="252">
                  <c:v>1706</c:v>
                </c:pt>
                <c:pt idx="253">
                  <c:v>1750</c:v>
                </c:pt>
                <c:pt idx="254">
                  <c:v>950</c:v>
                </c:pt>
                <c:pt idx="255">
                  <c:v>2356</c:v>
                </c:pt>
                <c:pt idx="256">
                  <c:v>1617</c:v>
                </c:pt>
                <c:pt idx="257">
                  <c:v>2300</c:v>
                </c:pt>
                <c:pt idx="258">
                  <c:v>1334</c:v>
                </c:pt>
                <c:pt idx="259">
                  <c:v>1250</c:v>
                </c:pt>
                <c:pt idx="260">
                  <c:v>1404</c:v>
                </c:pt>
                <c:pt idx="261">
                  <c:v>1510</c:v>
                </c:pt>
                <c:pt idx="262">
                  <c:v>2352</c:v>
                </c:pt>
                <c:pt idx="263">
                  <c:v>1220</c:v>
                </c:pt>
                <c:pt idx="264">
                  <c:v>1608</c:v>
                </c:pt>
                <c:pt idx="265">
                  <c:v>1168</c:v>
                </c:pt>
                <c:pt idx="266">
                  <c:v>1216</c:v>
                </c:pt>
                <c:pt idx="267">
                  <c:v>1836</c:v>
                </c:pt>
                <c:pt idx="268">
                  <c:v>1080</c:v>
                </c:pt>
                <c:pt idx="269">
                  <c:v>1400</c:v>
                </c:pt>
                <c:pt idx="270">
                  <c:v>1824</c:v>
                </c:pt>
                <c:pt idx="271">
                  <c:v>1920</c:v>
                </c:pt>
                <c:pt idx="272">
                  <c:v>1460</c:v>
                </c:pt>
                <c:pt idx="273">
                  <c:v>1447</c:v>
                </c:pt>
                <c:pt idx="274">
                  <c:v>1056</c:v>
                </c:pt>
                <c:pt idx="275">
                  <c:v>1400</c:v>
                </c:pt>
                <c:pt idx="276">
                  <c:v>2186</c:v>
                </c:pt>
                <c:pt idx="277">
                  <c:v>1602</c:v>
                </c:pt>
                <c:pt idx="278">
                  <c:v>1222</c:v>
                </c:pt>
                <c:pt idx="279">
                  <c:v>1466</c:v>
                </c:pt>
                <c:pt idx="280">
                  <c:v>1600</c:v>
                </c:pt>
                <c:pt idx="281">
                  <c:v>1560</c:v>
                </c:pt>
                <c:pt idx="282">
                  <c:v>1152</c:v>
                </c:pt>
                <c:pt idx="283">
                  <c:v>1578</c:v>
                </c:pt>
                <c:pt idx="284">
                  <c:v>1730</c:v>
                </c:pt>
                <c:pt idx="285">
                  <c:v>2211</c:v>
                </c:pt>
                <c:pt idx="286">
                  <c:v>1560</c:v>
                </c:pt>
                <c:pt idx="287">
                  <c:v>1440</c:v>
                </c:pt>
                <c:pt idx="288">
                  <c:v>1056</c:v>
                </c:pt>
                <c:pt idx="289">
                  <c:v>1152</c:v>
                </c:pt>
                <c:pt idx="290">
                  <c:v>1704</c:v>
                </c:pt>
                <c:pt idx="291">
                  <c:v>1442</c:v>
                </c:pt>
                <c:pt idx="292">
                  <c:v>1448</c:v>
                </c:pt>
                <c:pt idx="293">
                  <c:v>1205</c:v>
                </c:pt>
                <c:pt idx="294">
                  <c:v>1212</c:v>
                </c:pt>
                <c:pt idx="295">
                  <c:v>2000</c:v>
                </c:pt>
                <c:pt idx="296">
                  <c:v>1492</c:v>
                </c:pt>
                <c:pt idx="297">
                  <c:v>1608</c:v>
                </c:pt>
                <c:pt idx="298">
                  <c:v>1520</c:v>
                </c:pt>
                <c:pt idx="299">
                  <c:v>3008</c:v>
                </c:pt>
                <c:pt idx="300">
                  <c:v>1733</c:v>
                </c:pt>
                <c:pt idx="301">
                  <c:v>960</c:v>
                </c:pt>
                <c:pt idx="302">
                  <c:v>1248</c:v>
                </c:pt>
                <c:pt idx="303">
                  <c:v>1344</c:v>
                </c:pt>
                <c:pt idx="304">
                  <c:v>1620</c:v>
                </c:pt>
                <c:pt idx="305">
                  <c:v>1168</c:v>
                </c:pt>
                <c:pt idx="306">
                  <c:v>3100</c:v>
                </c:pt>
                <c:pt idx="307">
                  <c:v>1456</c:v>
                </c:pt>
                <c:pt idx="308">
                  <c:v>1458</c:v>
                </c:pt>
                <c:pt idx="309">
                  <c:v>2194</c:v>
                </c:pt>
                <c:pt idx="310">
                  <c:v>1557</c:v>
                </c:pt>
                <c:pt idx="311">
                  <c:v>1248</c:v>
                </c:pt>
                <c:pt idx="312">
                  <c:v>1600</c:v>
                </c:pt>
                <c:pt idx="313">
                  <c:v>1172</c:v>
                </c:pt>
                <c:pt idx="314">
                  <c:v>1599</c:v>
                </c:pt>
                <c:pt idx="315">
                  <c:v>1682</c:v>
                </c:pt>
                <c:pt idx="316">
                  <c:v>1725</c:v>
                </c:pt>
                <c:pt idx="317">
                  <c:v>2392</c:v>
                </c:pt>
                <c:pt idx="318">
                  <c:v>1574</c:v>
                </c:pt>
                <c:pt idx="319">
                  <c:v>1526</c:v>
                </c:pt>
                <c:pt idx="320">
                  <c:v>1632</c:v>
                </c:pt>
                <c:pt idx="321">
                  <c:v>1856</c:v>
                </c:pt>
                <c:pt idx="322">
                  <c:v>1890</c:v>
                </c:pt>
                <c:pt idx="323">
                  <c:v>1466</c:v>
                </c:pt>
                <c:pt idx="324">
                  <c:v>2004</c:v>
                </c:pt>
                <c:pt idx="325">
                  <c:v>1995</c:v>
                </c:pt>
                <c:pt idx="326">
                  <c:v>1610</c:v>
                </c:pt>
                <c:pt idx="327">
                  <c:v>1650</c:v>
                </c:pt>
                <c:pt idx="328">
                  <c:v>1550</c:v>
                </c:pt>
                <c:pt idx="329">
                  <c:v>1220</c:v>
                </c:pt>
                <c:pt idx="330">
                  <c:v>1512</c:v>
                </c:pt>
                <c:pt idx="331">
                  <c:v>1384</c:v>
                </c:pt>
                <c:pt idx="332">
                  <c:v>1248</c:v>
                </c:pt>
                <c:pt idx="333">
                  <c:v>1512</c:v>
                </c:pt>
                <c:pt idx="334">
                  <c:v>1350</c:v>
                </c:pt>
                <c:pt idx="335">
                  <c:v>1800</c:v>
                </c:pt>
                <c:pt idx="336">
                  <c:v>1464</c:v>
                </c:pt>
                <c:pt idx="337">
                  <c:v>1716</c:v>
                </c:pt>
                <c:pt idx="338">
                  <c:v>1440</c:v>
                </c:pt>
                <c:pt idx="339">
                  <c:v>1839</c:v>
                </c:pt>
                <c:pt idx="340">
                  <c:v>1545</c:v>
                </c:pt>
                <c:pt idx="341">
                  <c:v>1198</c:v>
                </c:pt>
                <c:pt idx="342">
                  <c:v>1152</c:v>
                </c:pt>
                <c:pt idx="343">
                  <c:v>1973</c:v>
                </c:pt>
                <c:pt idx="344">
                  <c:v>1788</c:v>
                </c:pt>
                <c:pt idx="345">
                  <c:v>1092</c:v>
                </c:pt>
                <c:pt idx="346">
                  <c:v>1206</c:v>
                </c:pt>
                <c:pt idx="347">
                  <c:v>1190</c:v>
                </c:pt>
                <c:pt idx="348">
                  <c:v>1239</c:v>
                </c:pt>
                <c:pt idx="349">
                  <c:v>1568</c:v>
                </c:pt>
              </c:numCache>
            </c:numRef>
          </c:xVal>
          <c:yVal>
            <c:numRef>
              <c:f>Sheet2!$B$2:$B$351</c:f>
              <c:numCache>
                <c:formatCode>General</c:formatCode>
                <c:ptCount val="350"/>
                <c:pt idx="0">
                  <c:v>56500</c:v>
                </c:pt>
                <c:pt idx="1">
                  <c:v>23601</c:v>
                </c:pt>
                <c:pt idx="2">
                  <c:v>78000</c:v>
                </c:pt>
                <c:pt idx="3">
                  <c:v>38000</c:v>
                </c:pt>
                <c:pt idx="4">
                  <c:v>22000</c:v>
                </c:pt>
                <c:pt idx="5">
                  <c:v>77300</c:v>
                </c:pt>
                <c:pt idx="6">
                  <c:v>100000</c:v>
                </c:pt>
                <c:pt idx="7">
                  <c:v>13000</c:v>
                </c:pt>
                <c:pt idx="8">
                  <c:v>79900</c:v>
                </c:pt>
                <c:pt idx="9">
                  <c:v>119000</c:v>
                </c:pt>
                <c:pt idx="10">
                  <c:v>63500</c:v>
                </c:pt>
                <c:pt idx="11">
                  <c:v>88500</c:v>
                </c:pt>
                <c:pt idx="12">
                  <c:v>94900</c:v>
                </c:pt>
                <c:pt idx="13">
                  <c:v>23000</c:v>
                </c:pt>
                <c:pt idx="14">
                  <c:v>30000</c:v>
                </c:pt>
                <c:pt idx="15">
                  <c:v>65750</c:v>
                </c:pt>
                <c:pt idx="16">
                  <c:v>66900</c:v>
                </c:pt>
                <c:pt idx="17">
                  <c:v>53000</c:v>
                </c:pt>
                <c:pt idx="18">
                  <c:v>85000</c:v>
                </c:pt>
                <c:pt idx="19">
                  <c:v>64310</c:v>
                </c:pt>
                <c:pt idx="20">
                  <c:v>57000</c:v>
                </c:pt>
                <c:pt idx="21">
                  <c:v>26500</c:v>
                </c:pt>
                <c:pt idx="22">
                  <c:v>59600</c:v>
                </c:pt>
                <c:pt idx="23">
                  <c:v>71000</c:v>
                </c:pt>
                <c:pt idx="24">
                  <c:v>95000</c:v>
                </c:pt>
                <c:pt idx="25">
                  <c:v>95000</c:v>
                </c:pt>
                <c:pt idx="26">
                  <c:v>60000</c:v>
                </c:pt>
                <c:pt idx="27">
                  <c:v>92000</c:v>
                </c:pt>
                <c:pt idx="28">
                  <c:v>75000</c:v>
                </c:pt>
                <c:pt idx="29">
                  <c:v>93000</c:v>
                </c:pt>
                <c:pt idx="30">
                  <c:v>58150</c:v>
                </c:pt>
                <c:pt idx="31">
                  <c:v>15481</c:v>
                </c:pt>
                <c:pt idx="32">
                  <c:v>30000</c:v>
                </c:pt>
                <c:pt idx="33">
                  <c:v>87000</c:v>
                </c:pt>
                <c:pt idx="34">
                  <c:v>67500</c:v>
                </c:pt>
                <c:pt idx="35">
                  <c:v>66500</c:v>
                </c:pt>
                <c:pt idx="36">
                  <c:v>91500</c:v>
                </c:pt>
                <c:pt idx="37">
                  <c:v>32000</c:v>
                </c:pt>
                <c:pt idx="38">
                  <c:v>50100</c:v>
                </c:pt>
                <c:pt idx="39">
                  <c:v>26000</c:v>
                </c:pt>
                <c:pt idx="40">
                  <c:v>92900</c:v>
                </c:pt>
                <c:pt idx="41">
                  <c:v>70321</c:v>
                </c:pt>
                <c:pt idx="42">
                  <c:v>53500</c:v>
                </c:pt>
                <c:pt idx="43">
                  <c:v>44900</c:v>
                </c:pt>
                <c:pt idx="44">
                  <c:v>67575</c:v>
                </c:pt>
                <c:pt idx="45">
                  <c:v>49500</c:v>
                </c:pt>
                <c:pt idx="46">
                  <c:v>15250</c:v>
                </c:pt>
                <c:pt idx="47">
                  <c:v>44300</c:v>
                </c:pt>
                <c:pt idx="48">
                  <c:v>59000</c:v>
                </c:pt>
                <c:pt idx="49">
                  <c:v>92500</c:v>
                </c:pt>
                <c:pt idx="50">
                  <c:v>129000</c:v>
                </c:pt>
                <c:pt idx="51">
                  <c:v>38500</c:v>
                </c:pt>
                <c:pt idx="52">
                  <c:v>65000</c:v>
                </c:pt>
                <c:pt idx="53">
                  <c:v>67100</c:v>
                </c:pt>
                <c:pt idx="54">
                  <c:v>89000</c:v>
                </c:pt>
                <c:pt idx="55">
                  <c:v>29500</c:v>
                </c:pt>
                <c:pt idx="56">
                  <c:v>50000</c:v>
                </c:pt>
                <c:pt idx="57">
                  <c:v>85000</c:v>
                </c:pt>
                <c:pt idx="58">
                  <c:v>58000</c:v>
                </c:pt>
                <c:pt idx="59">
                  <c:v>28000</c:v>
                </c:pt>
                <c:pt idx="60">
                  <c:v>52224</c:v>
                </c:pt>
                <c:pt idx="61">
                  <c:v>121000</c:v>
                </c:pt>
                <c:pt idx="62">
                  <c:v>25510</c:v>
                </c:pt>
                <c:pt idx="63">
                  <c:v>75800</c:v>
                </c:pt>
                <c:pt idx="64">
                  <c:v>57000</c:v>
                </c:pt>
                <c:pt idx="65">
                  <c:v>50500</c:v>
                </c:pt>
                <c:pt idx="66">
                  <c:v>55600</c:v>
                </c:pt>
                <c:pt idx="67">
                  <c:v>75000</c:v>
                </c:pt>
                <c:pt idx="68">
                  <c:v>136000</c:v>
                </c:pt>
                <c:pt idx="69">
                  <c:v>68503</c:v>
                </c:pt>
                <c:pt idx="70">
                  <c:v>62900</c:v>
                </c:pt>
                <c:pt idx="71">
                  <c:v>76000</c:v>
                </c:pt>
                <c:pt idx="72">
                  <c:v>25900</c:v>
                </c:pt>
                <c:pt idx="73">
                  <c:v>75000</c:v>
                </c:pt>
                <c:pt idx="74">
                  <c:v>86000</c:v>
                </c:pt>
                <c:pt idx="75">
                  <c:v>55150</c:v>
                </c:pt>
                <c:pt idx="76">
                  <c:v>86000</c:v>
                </c:pt>
                <c:pt idx="77">
                  <c:v>52000</c:v>
                </c:pt>
                <c:pt idx="78">
                  <c:v>130000</c:v>
                </c:pt>
                <c:pt idx="79">
                  <c:v>50000</c:v>
                </c:pt>
                <c:pt idx="80">
                  <c:v>42500</c:v>
                </c:pt>
                <c:pt idx="81">
                  <c:v>47000</c:v>
                </c:pt>
                <c:pt idx="82">
                  <c:v>59100</c:v>
                </c:pt>
                <c:pt idx="83">
                  <c:v>21945</c:v>
                </c:pt>
                <c:pt idx="84">
                  <c:v>89500</c:v>
                </c:pt>
                <c:pt idx="85">
                  <c:v>16500</c:v>
                </c:pt>
                <c:pt idx="86">
                  <c:v>24000</c:v>
                </c:pt>
                <c:pt idx="87">
                  <c:v>55500</c:v>
                </c:pt>
                <c:pt idx="88">
                  <c:v>64000</c:v>
                </c:pt>
                <c:pt idx="89">
                  <c:v>49900</c:v>
                </c:pt>
                <c:pt idx="90">
                  <c:v>67000</c:v>
                </c:pt>
                <c:pt idx="91">
                  <c:v>73000</c:v>
                </c:pt>
                <c:pt idx="92">
                  <c:v>69500</c:v>
                </c:pt>
                <c:pt idx="93">
                  <c:v>72900</c:v>
                </c:pt>
                <c:pt idx="94">
                  <c:v>45000</c:v>
                </c:pt>
                <c:pt idx="95">
                  <c:v>104500</c:v>
                </c:pt>
                <c:pt idx="96">
                  <c:v>23500</c:v>
                </c:pt>
                <c:pt idx="97">
                  <c:v>125000</c:v>
                </c:pt>
                <c:pt idx="98">
                  <c:v>67840</c:v>
                </c:pt>
                <c:pt idx="99">
                  <c:v>101000</c:v>
                </c:pt>
                <c:pt idx="100">
                  <c:v>14125</c:v>
                </c:pt>
                <c:pt idx="101">
                  <c:v>76000</c:v>
                </c:pt>
                <c:pt idx="102">
                  <c:v>44000</c:v>
                </c:pt>
                <c:pt idx="103">
                  <c:v>50000</c:v>
                </c:pt>
                <c:pt idx="104">
                  <c:v>84000</c:v>
                </c:pt>
                <c:pt idx="105">
                  <c:v>39900</c:v>
                </c:pt>
                <c:pt idx="106">
                  <c:v>55500</c:v>
                </c:pt>
                <c:pt idx="107">
                  <c:v>39676</c:v>
                </c:pt>
                <c:pt idx="108">
                  <c:v>81000</c:v>
                </c:pt>
                <c:pt idx="109">
                  <c:v>95000</c:v>
                </c:pt>
                <c:pt idx="110">
                  <c:v>67200</c:v>
                </c:pt>
                <c:pt idx="111">
                  <c:v>71877</c:v>
                </c:pt>
                <c:pt idx="112">
                  <c:v>95100</c:v>
                </c:pt>
                <c:pt idx="113">
                  <c:v>92500</c:v>
                </c:pt>
                <c:pt idx="114">
                  <c:v>40000</c:v>
                </c:pt>
                <c:pt idx="115">
                  <c:v>77400</c:v>
                </c:pt>
                <c:pt idx="116">
                  <c:v>51500</c:v>
                </c:pt>
                <c:pt idx="117">
                  <c:v>55000</c:v>
                </c:pt>
                <c:pt idx="118">
                  <c:v>36000</c:v>
                </c:pt>
                <c:pt idx="119">
                  <c:v>82600</c:v>
                </c:pt>
                <c:pt idx="120">
                  <c:v>65000</c:v>
                </c:pt>
                <c:pt idx="121">
                  <c:v>65000</c:v>
                </c:pt>
                <c:pt idx="122">
                  <c:v>103500</c:v>
                </c:pt>
                <c:pt idx="123">
                  <c:v>93000</c:v>
                </c:pt>
                <c:pt idx="124">
                  <c:v>48000</c:v>
                </c:pt>
                <c:pt idx="125">
                  <c:v>82800</c:v>
                </c:pt>
                <c:pt idx="126">
                  <c:v>110000</c:v>
                </c:pt>
                <c:pt idx="127">
                  <c:v>61000</c:v>
                </c:pt>
                <c:pt idx="128">
                  <c:v>55375</c:v>
                </c:pt>
                <c:pt idx="129">
                  <c:v>41000</c:v>
                </c:pt>
                <c:pt idx="130">
                  <c:v>71400</c:v>
                </c:pt>
                <c:pt idx="131">
                  <c:v>87000</c:v>
                </c:pt>
                <c:pt idx="132">
                  <c:v>66400</c:v>
                </c:pt>
                <c:pt idx="133">
                  <c:v>71877</c:v>
                </c:pt>
                <c:pt idx="134">
                  <c:v>75000</c:v>
                </c:pt>
                <c:pt idx="135">
                  <c:v>105000</c:v>
                </c:pt>
                <c:pt idx="136">
                  <c:v>50000</c:v>
                </c:pt>
                <c:pt idx="137">
                  <c:v>25000</c:v>
                </c:pt>
                <c:pt idx="138">
                  <c:v>62000</c:v>
                </c:pt>
                <c:pt idx="139">
                  <c:v>48000</c:v>
                </c:pt>
                <c:pt idx="140">
                  <c:v>143500</c:v>
                </c:pt>
                <c:pt idx="141">
                  <c:v>89400</c:v>
                </c:pt>
                <c:pt idx="142">
                  <c:v>95500</c:v>
                </c:pt>
                <c:pt idx="143">
                  <c:v>102000</c:v>
                </c:pt>
                <c:pt idx="144">
                  <c:v>89500</c:v>
                </c:pt>
                <c:pt idx="145">
                  <c:v>80900</c:v>
                </c:pt>
                <c:pt idx="146">
                  <c:v>84694</c:v>
                </c:pt>
                <c:pt idx="147">
                  <c:v>30000</c:v>
                </c:pt>
                <c:pt idx="148">
                  <c:v>45000</c:v>
                </c:pt>
                <c:pt idx="149">
                  <c:v>53000</c:v>
                </c:pt>
                <c:pt idx="150">
                  <c:v>61000</c:v>
                </c:pt>
                <c:pt idx="151">
                  <c:v>61650</c:v>
                </c:pt>
                <c:pt idx="152">
                  <c:v>86000</c:v>
                </c:pt>
                <c:pt idx="153">
                  <c:v>58194</c:v>
                </c:pt>
                <c:pt idx="154">
                  <c:v>63500</c:v>
                </c:pt>
                <c:pt idx="155">
                  <c:v>36000</c:v>
                </c:pt>
                <c:pt idx="156">
                  <c:v>68000</c:v>
                </c:pt>
                <c:pt idx="157">
                  <c:v>66900</c:v>
                </c:pt>
                <c:pt idx="158">
                  <c:v>85500</c:v>
                </c:pt>
                <c:pt idx="159">
                  <c:v>66000</c:v>
                </c:pt>
                <c:pt idx="160">
                  <c:v>58900</c:v>
                </c:pt>
                <c:pt idx="161">
                  <c:v>85400</c:v>
                </c:pt>
                <c:pt idx="162">
                  <c:v>22000</c:v>
                </c:pt>
                <c:pt idx="163">
                  <c:v>73000</c:v>
                </c:pt>
                <c:pt idx="164">
                  <c:v>94000</c:v>
                </c:pt>
                <c:pt idx="165">
                  <c:v>22000</c:v>
                </c:pt>
                <c:pt idx="166">
                  <c:v>28000</c:v>
                </c:pt>
                <c:pt idx="167">
                  <c:v>93000</c:v>
                </c:pt>
                <c:pt idx="168">
                  <c:v>95000</c:v>
                </c:pt>
                <c:pt idx="169">
                  <c:v>27000</c:v>
                </c:pt>
                <c:pt idx="170">
                  <c:v>54000</c:v>
                </c:pt>
                <c:pt idx="171">
                  <c:v>26000</c:v>
                </c:pt>
                <c:pt idx="172">
                  <c:v>53000</c:v>
                </c:pt>
                <c:pt idx="173">
                  <c:v>70000</c:v>
                </c:pt>
                <c:pt idx="174">
                  <c:v>99500</c:v>
                </c:pt>
                <c:pt idx="175">
                  <c:v>125000</c:v>
                </c:pt>
                <c:pt idx="176">
                  <c:v>90000</c:v>
                </c:pt>
                <c:pt idx="177">
                  <c:v>31500</c:v>
                </c:pt>
                <c:pt idx="178">
                  <c:v>47000</c:v>
                </c:pt>
                <c:pt idx="179">
                  <c:v>76000</c:v>
                </c:pt>
                <c:pt idx="180">
                  <c:v>85900</c:v>
                </c:pt>
                <c:pt idx="181">
                  <c:v>50000</c:v>
                </c:pt>
                <c:pt idx="182">
                  <c:v>87500</c:v>
                </c:pt>
                <c:pt idx="183">
                  <c:v>124000</c:v>
                </c:pt>
                <c:pt idx="184">
                  <c:v>95000</c:v>
                </c:pt>
                <c:pt idx="185">
                  <c:v>64900</c:v>
                </c:pt>
                <c:pt idx="186">
                  <c:v>82127</c:v>
                </c:pt>
                <c:pt idx="187">
                  <c:v>65400</c:v>
                </c:pt>
                <c:pt idx="188">
                  <c:v>25500</c:v>
                </c:pt>
                <c:pt idx="189">
                  <c:v>46000</c:v>
                </c:pt>
                <c:pt idx="190">
                  <c:v>55000</c:v>
                </c:pt>
                <c:pt idx="191">
                  <c:v>57000</c:v>
                </c:pt>
                <c:pt idx="192">
                  <c:v>45000</c:v>
                </c:pt>
                <c:pt idx="193">
                  <c:v>47000</c:v>
                </c:pt>
                <c:pt idx="194">
                  <c:v>46000</c:v>
                </c:pt>
                <c:pt idx="195">
                  <c:v>68000</c:v>
                </c:pt>
                <c:pt idx="196">
                  <c:v>65000</c:v>
                </c:pt>
                <c:pt idx="197">
                  <c:v>49950</c:v>
                </c:pt>
                <c:pt idx="198">
                  <c:v>59900</c:v>
                </c:pt>
                <c:pt idx="199">
                  <c:v>67700</c:v>
                </c:pt>
                <c:pt idx="200">
                  <c:v>71000</c:v>
                </c:pt>
                <c:pt idx="201">
                  <c:v>90100</c:v>
                </c:pt>
                <c:pt idx="202">
                  <c:v>97400</c:v>
                </c:pt>
                <c:pt idx="203">
                  <c:v>78970</c:v>
                </c:pt>
                <c:pt idx="204">
                  <c:v>79000</c:v>
                </c:pt>
                <c:pt idx="205">
                  <c:v>50000</c:v>
                </c:pt>
                <c:pt idx="206">
                  <c:v>89570</c:v>
                </c:pt>
                <c:pt idx="207">
                  <c:v>22000</c:v>
                </c:pt>
                <c:pt idx="208">
                  <c:v>78900</c:v>
                </c:pt>
                <c:pt idx="209">
                  <c:v>64890</c:v>
                </c:pt>
                <c:pt idx="210">
                  <c:v>60000</c:v>
                </c:pt>
                <c:pt idx="211">
                  <c:v>24900</c:v>
                </c:pt>
                <c:pt idx="212">
                  <c:v>74500</c:v>
                </c:pt>
                <c:pt idx="213">
                  <c:v>61607</c:v>
                </c:pt>
                <c:pt idx="214">
                  <c:v>144000</c:v>
                </c:pt>
                <c:pt idx="215">
                  <c:v>51250</c:v>
                </c:pt>
                <c:pt idx="216">
                  <c:v>51000</c:v>
                </c:pt>
                <c:pt idx="217">
                  <c:v>70000</c:v>
                </c:pt>
                <c:pt idx="218">
                  <c:v>45143</c:v>
                </c:pt>
                <c:pt idx="219">
                  <c:v>68700</c:v>
                </c:pt>
                <c:pt idx="220">
                  <c:v>65000</c:v>
                </c:pt>
                <c:pt idx="221">
                  <c:v>117500</c:v>
                </c:pt>
                <c:pt idx="222">
                  <c:v>64700</c:v>
                </c:pt>
                <c:pt idx="223">
                  <c:v>85000</c:v>
                </c:pt>
                <c:pt idx="224">
                  <c:v>107000</c:v>
                </c:pt>
                <c:pt idx="225">
                  <c:v>19200</c:v>
                </c:pt>
                <c:pt idx="226">
                  <c:v>54000</c:v>
                </c:pt>
                <c:pt idx="227">
                  <c:v>63500</c:v>
                </c:pt>
                <c:pt idx="228">
                  <c:v>57000</c:v>
                </c:pt>
                <c:pt idx="229">
                  <c:v>32500</c:v>
                </c:pt>
                <c:pt idx="230">
                  <c:v>76000</c:v>
                </c:pt>
                <c:pt idx="231">
                  <c:v>95000</c:v>
                </c:pt>
                <c:pt idx="232">
                  <c:v>67500</c:v>
                </c:pt>
                <c:pt idx="233">
                  <c:v>32140</c:v>
                </c:pt>
                <c:pt idx="234">
                  <c:v>35000</c:v>
                </c:pt>
                <c:pt idx="235">
                  <c:v>46000</c:v>
                </c:pt>
                <c:pt idx="236">
                  <c:v>78900</c:v>
                </c:pt>
                <c:pt idx="237">
                  <c:v>105000</c:v>
                </c:pt>
                <c:pt idx="238">
                  <c:v>130000</c:v>
                </c:pt>
                <c:pt idx="239">
                  <c:v>18000</c:v>
                </c:pt>
                <c:pt idx="240">
                  <c:v>43000</c:v>
                </c:pt>
                <c:pt idx="241">
                  <c:v>58500</c:v>
                </c:pt>
                <c:pt idx="242">
                  <c:v>65000</c:v>
                </c:pt>
                <c:pt idx="243">
                  <c:v>72000</c:v>
                </c:pt>
                <c:pt idx="244">
                  <c:v>44000</c:v>
                </c:pt>
                <c:pt idx="245">
                  <c:v>30000</c:v>
                </c:pt>
                <c:pt idx="246">
                  <c:v>57000</c:v>
                </c:pt>
                <c:pt idx="247">
                  <c:v>70000</c:v>
                </c:pt>
                <c:pt idx="248">
                  <c:v>59790</c:v>
                </c:pt>
                <c:pt idx="249">
                  <c:v>40280</c:v>
                </c:pt>
                <c:pt idx="250">
                  <c:v>60250</c:v>
                </c:pt>
                <c:pt idx="251">
                  <c:v>92500</c:v>
                </c:pt>
                <c:pt idx="252">
                  <c:v>55900</c:v>
                </c:pt>
                <c:pt idx="253">
                  <c:v>111000</c:v>
                </c:pt>
                <c:pt idx="254">
                  <c:v>68040</c:v>
                </c:pt>
                <c:pt idx="255">
                  <c:v>72000</c:v>
                </c:pt>
                <c:pt idx="256">
                  <c:v>38050</c:v>
                </c:pt>
                <c:pt idx="257">
                  <c:v>86000</c:v>
                </c:pt>
                <c:pt idx="258">
                  <c:v>26500</c:v>
                </c:pt>
                <c:pt idx="259">
                  <c:v>72000</c:v>
                </c:pt>
                <c:pt idx="260">
                  <c:v>47594</c:v>
                </c:pt>
                <c:pt idx="261">
                  <c:v>69900</c:v>
                </c:pt>
                <c:pt idx="262">
                  <c:v>80103</c:v>
                </c:pt>
                <c:pt idx="263">
                  <c:v>99000</c:v>
                </c:pt>
                <c:pt idx="264">
                  <c:v>105000</c:v>
                </c:pt>
                <c:pt idx="265">
                  <c:v>40000</c:v>
                </c:pt>
                <c:pt idx="266">
                  <c:v>75000</c:v>
                </c:pt>
                <c:pt idx="267">
                  <c:v>111750</c:v>
                </c:pt>
                <c:pt idx="268">
                  <c:v>107000</c:v>
                </c:pt>
                <c:pt idx="269">
                  <c:v>106000</c:v>
                </c:pt>
                <c:pt idx="270">
                  <c:v>138200</c:v>
                </c:pt>
                <c:pt idx="271">
                  <c:v>80855</c:v>
                </c:pt>
                <c:pt idx="272">
                  <c:v>64720</c:v>
                </c:pt>
                <c:pt idx="273">
                  <c:v>54000</c:v>
                </c:pt>
                <c:pt idx="274">
                  <c:v>72000</c:v>
                </c:pt>
                <c:pt idx="275">
                  <c:v>46700</c:v>
                </c:pt>
                <c:pt idx="276">
                  <c:v>38103</c:v>
                </c:pt>
                <c:pt idx="277">
                  <c:v>42100</c:v>
                </c:pt>
                <c:pt idx="278">
                  <c:v>23000</c:v>
                </c:pt>
                <c:pt idx="279">
                  <c:v>40150</c:v>
                </c:pt>
                <c:pt idx="280">
                  <c:v>53000</c:v>
                </c:pt>
                <c:pt idx="281">
                  <c:v>109180</c:v>
                </c:pt>
                <c:pt idx="282">
                  <c:v>55500</c:v>
                </c:pt>
                <c:pt idx="283">
                  <c:v>53000</c:v>
                </c:pt>
                <c:pt idx="284">
                  <c:v>55000</c:v>
                </c:pt>
                <c:pt idx="285">
                  <c:v>76593</c:v>
                </c:pt>
                <c:pt idx="286">
                  <c:v>67000</c:v>
                </c:pt>
                <c:pt idx="287">
                  <c:v>55000</c:v>
                </c:pt>
                <c:pt idx="288">
                  <c:v>43500</c:v>
                </c:pt>
                <c:pt idx="289">
                  <c:v>78200</c:v>
                </c:pt>
                <c:pt idx="290">
                  <c:v>63500</c:v>
                </c:pt>
                <c:pt idx="291">
                  <c:v>100000</c:v>
                </c:pt>
                <c:pt idx="292">
                  <c:v>24000</c:v>
                </c:pt>
                <c:pt idx="293">
                  <c:v>59550</c:v>
                </c:pt>
                <c:pt idx="294">
                  <c:v>108000</c:v>
                </c:pt>
                <c:pt idx="295">
                  <c:v>64000</c:v>
                </c:pt>
                <c:pt idx="296">
                  <c:v>67000</c:v>
                </c:pt>
                <c:pt idx="297">
                  <c:v>22500</c:v>
                </c:pt>
                <c:pt idx="298">
                  <c:v>75000</c:v>
                </c:pt>
                <c:pt idx="299">
                  <c:v>84000</c:v>
                </c:pt>
                <c:pt idx="300">
                  <c:v>102500</c:v>
                </c:pt>
                <c:pt idx="301">
                  <c:v>83000</c:v>
                </c:pt>
                <c:pt idx="302">
                  <c:v>30000</c:v>
                </c:pt>
                <c:pt idx="303">
                  <c:v>51900</c:v>
                </c:pt>
                <c:pt idx="304">
                  <c:v>71200</c:v>
                </c:pt>
                <c:pt idx="305">
                  <c:v>95000</c:v>
                </c:pt>
                <c:pt idx="306">
                  <c:v>144000</c:v>
                </c:pt>
                <c:pt idx="307">
                  <c:v>16500</c:v>
                </c:pt>
                <c:pt idx="308">
                  <c:v>108000</c:v>
                </c:pt>
                <c:pt idx="309">
                  <c:v>94500</c:v>
                </c:pt>
                <c:pt idx="310">
                  <c:v>13600</c:v>
                </c:pt>
                <c:pt idx="311">
                  <c:v>77000</c:v>
                </c:pt>
                <c:pt idx="312">
                  <c:v>86000</c:v>
                </c:pt>
                <c:pt idx="313">
                  <c:v>57750</c:v>
                </c:pt>
                <c:pt idx="314">
                  <c:v>134000</c:v>
                </c:pt>
                <c:pt idx="315">
                  <c:v>45000</c:v>
                </c:pt>
                <c:pt idx="316">
                  <c:v>65000</c:v>
                </c:pt>
                <c:pt idx="317">
                  <c:v>85000</c:v>
                </c:pt>
                <c:pt idx="318">
                  <c:v>40000</c:v>
                </c:pt>
                <c:pt idx="319">
                  <c:v>45900</c:v>
                </c:pt>
                <c:pt idx="320">
                  <c:v>60000</c:v>
                </c:pt>
                <c:pt idx="321">
                  <c:v>33321</c:v>
                </c:pt>
                <c:pt idx="322">
                  <c:v>77000</c:v>
                </c:pt>
                <c:pt idx="323">
                  <c:v>75000</c:v>
                </c:pt>
                <c:pt idx="324">
                  <c:v>118000</c:v>
                </c:pt>
                <c:pt idx="325">
                  <c:v>134900</c:v>
                </c:pt>
                <c:pt idx="326">
                  <c:v>103900</c:v>
                </c:pt>
                <c:pt idx="327">
                  <c:v>91000</c:v>
                </c:pt>
                <c:pt idx="328">
                  <c:v>97000</c:v>
                </c:pt>
                <c:pt idx="329">
                  <c:v>104900</c:v>
                </c:pt>
                <c:pt idx="330">
                  <c:v>22500</c:v>
                </c:pt>
                <c:pt idx="331">
                  <c:v>52200</c:v>
                </c:pt>
                <c:pt idx="332">
                  <c:v>75000</c:v>
                </c:pt>
                <c:pt idx="333">
                  <c:v>94000</c:v>
                </c:pt>
                <c:pt idx="334">
                  <c:v>105000</c:v>
                </c:pt>
                <c:pt idx="335">
                  <c:v>78500</c:v>
                </c:pt>
                <c:pt idx="336">
                  <c:v>23500</c:v>
                </c:pt>
                <c:pt idx="337">
                  <c:v>126800</c:v>
                </c:pt>
                <c:pt idx="338">
                  <c:v>41000</c:v>
                </c:pt>
                <c:pt idx="339">
                  <c:v>45500</c:v>
                </c:pt>
                <c:pt idx="340">
                  <c:v>84600</c:v>
                </c:pt>
                <c:pt idx="341">
                  <c:v>33000</c:v>
                </c:pt>
                <c:pt idx="342">
                  <c:v>45000</c:v>
                </c:pt>
                <c:pt idx="343">
                  <c:v>57170</c:v>
                </c:pt>
                <c:pt idx="344">
                  <c:v>55000</c:v>
                </c:pt>
                <c:pt idx="345">
                  <c:v>115000</c:v>
                </c:pt>
                <c:pt idx="346">
                  <c:v>15250</c:v>
                </c:pt>
                <c:pt idx="347">
                  <c:v>72500</c:v>
                </c:pt>
                <c:pt idx="348">
                  <c:v>95000</c:v>
                </c:pt>
                <c:pt idx="349">
                  <c:v>63000</c:v>
                </c:pt>
              </c:numCache>
            </c:numRef>
          </c:yVal>
        </c:ser>
        <c:axId val="99368960"/>
        <c:axId val="99370496"/>
      </c:scatterChart>
      <c:valAx>
        <c:axId val="99368960"/>
        <c:scaling>
          <c:orientation val="minMax"/>
        </c:scaling>
        <c:axPos val="b"/>
        <c:numFmt formatCode="General" sourceLinked="1"/>
        <c:tickLblPos val="nextTo"/>
        <c:crossAx val="99370496"/>
        <c:crosses val="autoZero"/>
        <c:crossBetween val="midCat"/>
      </c:valAx>
      <c:valAx>
        <c:axId val="99370496"/>
        <c:scaling>
          <c:orientation val="minMax"/>
        </c:scaling>
        <c:axPos val="l"/>
        <c:majorGridlines/>
        <c:numFmt formatCode="General" sourceLinked="1"/>
        <c:tickLblPos val="nextTo"/>
        <c:crossAx val="99368960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/>
      <c:scatterChart>
        <c:scatterStyle val="lineMarker"/>
        <c:ser>
          <c:idx val="0"/>
          <c:order val="0"/>
          <c:tx>
            <c:strRef>
              <c:f>'Model Validation'!$C$32</c:f>
              <c:strCache>
                <c:ptCount val="1"/>
                <c:pt idx="0">
                  <c:v>Residuals</c:v>
                </c:pt>
              </c:strCache>
            </c:strRef>
          </c:tx>
          <c:spPr>
            <a:ln w="28575">
              <a:noFill/>
            </a:ln>
          </c:spPr>
          <c:yVal>
            <c:numRef>
              <c:f>'Model Validation'!$C$33:$C$382</c:f>
              <c:numCache>
                <c:formatCode>General</c:formatCode>
                <c:ptCount val="350"/>
                <c:pt idx="0">
                  <c:v>9714.8281506776693</c:v>
                </c:pt>
                <c:pt idx="1">
                  <c:v>-29232.348358981471</c:v>
                </c:pt>
                <c:pt idx="2">
                  <c:v>14382.192587697522</c:v>
                </c:pt>
                <c:pt idx="3">
                  <c:v>-24743.594254240656</c:v>
                </c:pt>
                <c:pt idx="4">
                  <c:v>-15124.379182543547</c:v>
                </c:pt>
                <c:pt idx="5">
                  <c:v>-2913.3788095008204</c:v>
                </c:pt>
                <c:pt idx="6">
                  <c:v>-25263.67951770412</c:v>
                </c:pt>
                <c:pt idx="7">
                  <c:v>-25930.890116471965</c:v>
                </c:pt>
                <c:pt idx="8">
                  <c:v>21064.510241428019</c:v>
                </c:pt>
                <c:pt idx="9">
                  <c:v>10448.098330176013</c:v>
                </c:pt>
                <c:pt idx="10">
                  <c:v>-20285.542605432958</c:v>
                </c:pt>
                <c:pt idx="11">
                  <c:v>20604.794496040297</c:v>
                </c:pt>
                <c:pt idx="12">
                  <c:v>12262.865545180743</c:v>
                </c:pt>
                <c:pt idx="13">
                  <c:v>-28074.274479862892</c:v>
                </c:pt>
                <c:pt idx="14">
                  <c:v>-13231.040525205826</c:v>
                </c:pt>
                <c:pt idx="15">
                  <c:v>4841.7458788608565</c:v>
                </c:pt>
                <c:pt idx="16">
                  <c:v>-26274.870127275484</c:v>
                </c:pt>
                <c:pt idx="17">
                  <c:v>13550.144371154667</c:v>
                </c:pt>
                <c:pt idx="18">
                  <c:v>-1133.9372284943238</c:v>
                </c:pt>
                <c:pt idx="19">
                  <c:v>14997.036637952886</c:v>
                </c:pt>
                <c:pt idx="20">
                  <c:v>-598.03400915859675</c:v>
                </c:pt>
                <c:pt idx="21">
                  <c:v>-27879.21341022096</c:v>
                </c:pt>
                <c:pt idx="22">
                  <c:v>3941.3142074479038</c:v>
                </c:pt>
                <c:pt idx="23">
                  <c:v>-12146.352550646741</c:v>
                </c:pt>
                <c:pt idx="24">
                  <c:v>-7228.1712772898027</c:v>
                </c:pt>
                <c:pt idx="25">
                  <c:v>-7228.1712772898027</c:v>
                </c:pt>
                <c:pt idx="26">
                  <c:v>-38992.532275147911</c:v>
                </c:pt>
                <c:pt idx="27">
                  <c:v>16469.915902834677</c:v>
                </c:pt>
                <c:pt idx="28">
                  <c:v>-9189.2802750445117</c:v>
                </c:pt>
                <c:pt idx="29">
                  <c:v>-10743.385329364595</c:v>
                </c:pt>
                <c:pt idx="30">
                  <c:v>14666.567096489292</c:v>
                </c:pt>
                <c:pt idx="31">
                  <c:v>-25413.881950077623</c:v>
                </c:pt>
                <c:pt idx="32">
                  <c:v>-13365.803915535813</c:v>
                </c:pt>
                <c:pt idx="33">
                  <c:v>-19500.779527331499</c:v>
                </c:pt>
                <c:pt idx="34">
                  <c:v>24339.28635081074</c:v>
                </c:pt>
                <c:pt idx="35">
                  <c:v>23339.28635081074</c:v>
                </c:pt>
                <c:pt idx="36">
                  <c:v>16199.93669917126</c:v>
                </c:pt>
                <c:pt idx="37">
                  <c:v>-36138.413950234884</c:v>
                </c:pt>
                <c:pt idx="38">
                  <c:v>-16320.491697114107</c:v>
                </c:pt>
                <c:pt idx="39">
                  <c:v>-5702.4094784840854</c:v>
                </c:pt>
                <c:pt idx="40">
                  <c:v>14465.871986747748</c:v>
                </c:pt>
                <c:pt idx="41">
                  <c:v>-37473.493836321577</c:v>
                </c:pt>
                <c:pt idx="42">
                  <c:v>282.30680562444468</c:v>
                </c:pt>
                <c:pt idx="43">
                  <c:v>-7391.4915747901541</c:v>
                </c:pt>
                <c:pt idx="44">
                  <c:v>8516.1395297619238</c:v>
                </c:pt>
                <c:pt idx="45">
                  <c:v>-7080.7710585811874</c:v>
                </c:pt>
                <c:pt idx="46">
                  <c:v>-25389.151599999539</c:v>
                </c:pt>
                <c:pt idx="47">
                  <c:v>133.30040013419057</c:v>
                </c:pt>
                <c:pt idx="48">
                  <c:v>-4057.5379504175289</c:v>
                </c:pt>
                <c:pt idx="49">
                  <c:v>11456.072722114419</c:v>
                </c:pt>
                <c:pt idx="50">
                  <c:v>-3689.5949373666081</c:v>
                </c:pt>
                <c:pt idx="51">
                  <c:v>6154.7676179740993</c:v>
                </c:pt>
                <c:pt idx="52">
                  <c:v>-2607.6350806816627</c:v>
                </c:pt>
                <c:pt idx="53">
                  <c:v>2406.5251646340548</c:v>
                </c:pt>
                <c:pt idx="54">
                  <c:v>-165.84582410266739</c:v>
                </c:pt>
                <c:pt idx="55">
                  <c:v>-20357.462001916982</c:v>
                </c:pt>
                <c:pt idx="56">
                  <c:v>-9545.9053930749142</c:v>
                </c:pt>
                <c:pt idx="57">
                  <c:v>-4223.0563592418912</c:v>
                </c:pt>
                <c:pt idx="58">
                  <c:v>-680.03689855858102</c:v>
                </c:pt>
                <c:pt idx="59">
                  <c:v>-32436.098990224826</c:v>
                </c:pt>
                <c:pt idx="60">
                  <c:v>443.13689311152848</c:v>
                </c:pt>
                <c:pt idx="61">
                  <c:v>35288.653960253287</c:v>
                </c:pt>
                <c:pt idx="62">
                  <c:v>-30142.665076502264</c:v>
                </c:pt>
                <c:pt idx="63">
                  <c:v>11894.697534635241</c:v>
                </c:pt>
                <c:pt idx="64">
                  <c:v>-1562.5707042387803</c:v>
                </c:pt>
                <c:pt idx="65">
                  <c:v>-13921.788348268659</c:v>
                </c:pt>
                <c:pt idx="66">
                  <c:v>-13369.480744466142</c:v>
                </c:pt>
                <c:pt idx="67">
                  <c:v>-4711.4396147784864</c:v>
                </c:pt>
                <c:pt idx="68">
                  <c:v>32140.058586933053</c:v>
                </c:pt>
                <c:pt idx="69">
                  <c:v>2626.1242788602685</c:v>
                </c:pt>
                <c:pt idx="70">
                  <c:v>-2090.6926621754246</c:v>
                </c:pt>
                <c:pt idx="71">
                  <c:v>21171.171626313386</c:v>
                </c:pt>
                <c:pt idx="72">
                  <c:v>-31299.089844031754</c:v>
                </c:pt>
                <c:pt idx="73">
                  <c:v>15334.663091516122</c:v>
                </c:pt>
                <c:pt idx="74">
                  <c:v>1550.3581337606302</c:v>
                </c:pt>
                <c:pt idx="75">
                  <c:v>17300.334688593553</c:v>
                </c:pt>
                <c:pt idx="76">
                  <c:v>9403.6974068354903</c:v>
                </c:pt>
                <c:pt idx="77">
                  <c:v>11105.118049922377</c:v>
                </c:pt>
                <c:pt idx="78">
                  <c:v>16639.430506650722</c:v>
                </c:pt>
                <c:pt idx="79">
                  <c:v>-6405.8905886480497</c:v>
                </c:pt>
                <c:pt idx="80">
                  <c:v>-4100.8338175825265</c:v>
                </c:pt>
                <c:pt idx="81">
                  <c:v>-6501.1545902670186</c:v>
                </c:pt>
                <c:pt idx="82">
                  <c:v>-24681.664001468744</c:v>
                </c:pt>
                <c:pt idx="83">
                  <c:v>-32512.937339751392</c:v>
                </c:pt>
                <c:pt idx="84">
                  <c:v>3603.6965095244668</c:v>
                </c:pt>
                <c:pt idx="85">
                  <c:v>-26834.357475943289</c:v>
                </c:pt>
                <c:pt idx="86">
                  <c:v>-37516.075676246386</c:v>
                </c:pt>
                <c:pt idx="87">
                  <c:v>9973.7928802542883</c:v>
                </c:pt>
                <c:pt idx="88">
                  <c:v>15576.870784139683</c:v>
                </c:pt>
                <c:pt idx="89">
                  <c:v>-13790.980491907358</c:v>
                </c:pt>
                <c:pt idx="90">
                  <c:v>2275.2464360386148</c:v>
                </c:pt>
                <c:pt idx="91">
                  <c:v>24591.462453203276</c:v>
                </c:pt>
                <c:pt idx="92">
                  <c:v>14553.218276787156</c:v>
                </c:pt>
                <c:pt idx="93">
                  <c:v>17521.068116914714</c:v>
                </c:pt>
                <c:pt idx="94">
                  <c:v>-27422.990881760037</c:v>
                </c:pt>
                <c:pt idx="95">
                  <c:v>17728.460591412659</c:v>
                </c:pt>
                <c:pt idx="96">
                  <c:v>-11049.432819527603</c:v>
                </c:pt>
                <c:pt idx="97">
                  <c:v>-2670.9391694961523</c:v>
                </c:pt>
                <c:pt idx="98">
                  <c:v>13613.629575339633</c:v>
                </c:pt>
                <c:pt idx="99">
                  <c:v>13228.287211386385</c:v>
                </c:pt>
                <c:pt idx="100">
                  <c:v>-15891.31680003956</c:v>
                </c:pt>
                <c:pt idx="101">
                  <c:v>12836.55032635438</c:v>
                </c:pt>
                <c:pt idx="102">
                  <c:v>-3587.8521879604305</c:v>
                </c:pt>
                <c:pt idx="103">
                  <c:v>2277.4322281533387</c:v>
                </c:pt>
                <c:pt idx="104">
                  <c:v>6545.1726842865173</c:v>
                </c:pt>
                <c:pt idx="105">
                  <c:v>-14479.21341022096</c:v>
                </c:pt>
                <c:pt idx="106">
                  <c:v>-8424.0554186059162</c:v>
                </c:pt>
                <c:pt idx="107">
                  <c:v>-15542.170096289694</c:v>
                </c:pt>
                <c:pt idx="108">
                  <c:v>17229.719017271767</c:v>
                </c:pt>
                <c:pt idx="109">
                  <c:v>-2058.3872596119036</c:v>
                </c:pt>
                <c:pt idx="110">
                  <c:v>1967.4498036501172</c:v>
                </c:pt>
                <c:pt idx="111">
                  <c:v>20346.739875252038</c:v>
                </c:pt>
                <c:pt idx="112">
                  <c:v>12943.540092801137</c:v>
                </c:pt>
                <c:pt idx="113">
                  <c:v>11895.345345390975</c:v>
                </c:pt>
                <c:pt idx="114">
                  <c:v>494.59307218232425</c:v>
                </c:pt>
                <c:pt idx="115">
                  <c:v>-4320.0820654939307</c:v>
                </c:pt>
                <c:pt idx="116">
                  <c:v>-22591.139827094274</c:v>
                </c:pt>
                <c:pt idx="117">
                  <c:v>5264.2363146622447</c:v>
                </c:pt>
                <c:pt idx="118">
                  <c:v>-7029.6842726984469</c:v>
                </c:pt>
                <c:pt idx="119">
                  <c:v>-14984.813568569734</c:v>
                </c:pt>
                <c:pt idx="120">
                  <c:v>-9337.7981085185602</c:v>
                </c:pt>
                <c:pt idx="121">
                  <c:v>4215.3156651331519</c:v>
                </c:pt>
                <c:pt idx="122">
                  <c:v>8904.2786964704574</c:v>
                </c:pt>
                <c:pt idx="123">
                  <c:v>-23959.661560392444</c:v>
                </c:pt>
                <c:pt idx="124">
                  <c:v>-10724.942690528027</c:v>
                </c:pt>
                <c:pt idx="125">
                  <c:v>16369.488953128661</c:v>
                </c:pt>
                <c:pt idx="126">
                  <c:v>-1275.5626843564241</c:v>
                </c:pt>
                <c:pt idx="127">
                  <c:v>-8498.1997192628914</c:v>
                </c:pt>
                <c:pt idx="128">
                  <c:v>5576.9158114117308</c:v>
                </c:pt>
                <c:pt idx="129">
                  <c:v>-16629.706903317929</c:v>
                </c:pt>
                <c:pt idx="130">
                  <c:v>-22936.327692123028</c:v>
                </c:pt>
                <c:pt idx="131">
                  <c:v>31256.634998751746</c:v>
                </c:pt>
                <c:pt idx="132">
                  <c:v>10513.89614775627</c:v>
                </c:pt>
                <c:pt idx="133">
                  <c:v>12655.981337331934</c:v>
                </c:pt>
                <c:pt idx="134">
                  <c:v>-25344.360092662246</c:v>
                </c:pt>
                <c:pt idx="135">
                  <c:v>30647.602103739104</c:v>
                </c:pt>
                <c:pt idx="136">
                  <c:v>6656.1025281212787</c:v>
                </c:pt>
                <c:pt idx="137">
                  <c:v>-12034.093557563494</c:v>
                </c:pt>
                <c:pt idx="138">
                  <c:v>20167.348480026412</c:v>
                </c:pt>
                <c:pt idx="139">
                  <c:v>-8041.2110340099316</c:v>
                </c:pt>
                <c:pt idx="140">
                  <c:v>19750.933896546325</c:v>
                </c:pt>
                <c:pt idx="141">
                  <c:v>27955.676192126542</c:v>
                </c:pt>
                <c:pt idx="142">
                  <c:v>13136.878267749737</c:v>
                </c:pt>
                <c:pt idx="143">
                  <c:v>18039.662482040148</c:v>
                </c:pt>
                <c:pt idx="144">
                  <c:v>28568.335025927758</c:v>
                </c:pt>
                <c:pt idx="145">
                  <c:v>-1948.3177749373281</c:v>
                </c:pt>
                <c:pt idx="146">
                  <c:v>10066.249428851661</c:v>
                </c:pt>
                <c:pt idx="147">
                  <c:v>-32431.140677470772</c:v>
                </c:pt>
                <c:pt idx="148">
                  <c:v>4996.8405326937209</c:v>
                </c:pt>
                <c:pt idx="149">
                  <c:v>13392.635985083485</c:v>
                </c:pt>
                <c:pt idx="150">
                  <c:v>-2915.2904369243915</c:v>
                </c:pt>
                <c:pt idx="151">
                  <c:v>19127.04038631924</c:v>
                </c:pt>
                <c:pt idx="152">
                  <c:v>1577.5747044393793</c:v>
                </c:pt>
                <c:pt idx="153">
                  <c:v>17094.021620098138</c:v>
                </c:pt>
                <c:pt idx="154">
                  <c:v>14010.433226052271</c:v>
                </c:pt>
                <c:pt idx="155">
                  <c:v>-29059.553702006328</c:v>
                </c:pt>
                <c:pt idx="156">
                  <c:v>-11904.859587461367</c:v>
                </c:pt>
                <c:pt idx="157">
                  <c:v>8155.1932596324623</c:v>
                </c:pt>
                <c:pt idx="158">
                  <c:v>1473.4746483178169</c:v>
                </c:pt>
                <c:pt idx="159">
                  <c:v>-6137.5803163813835</c:v>
                </c:pt>
                <c:pt idx="160">
                  <c:v>7661.549131721622</c:v>
                </c:pt>
                <c:pt idx="161">
                  <c:v>158.10435623742524</c:v>
                </c:pt>
                <c:pt idx="162">
                  <c:v>-32467.331404822668</c:v>
                </c:pt>
                <c:pt idx="163">
                  <c:v>6440.1892987762112</c:v>
                </c:pt>
                <c:pt idx="164">
                  <c:v>-18685.047577735575</c:v>
                </c:pt>
                <c:pt idx="165">
                  <c:v>-9531.533285669575</c:v>
                </c:pt>
                <c:pt idx="166">
                  <c:v>-13569.064662852215</c:v>
                </c:pt>
                <c:pt idx="167">
                  <c:v>-4330.4639869183447</c:v>
                </c:pt>
                <c:pt idx="168">
                  <c:v>-1319.3283506605221</c:v>
                </c:pt>
                <c:pt idx="169">
                  <c:v>-16902.700640874988</c:v>
                </c:pt>
                <c:pt idx="170">
                  <c:v>-20233.661185487115</c:v>
                </c:pt>
                <c:pt idx="171">
                  <c:v>-24720.141709358228</c:v>
                </c:pt>
                <c:pt idx="172">
                  <c:v>-2055.3826863139111</c:v>
                </c:pt>
                <c:pt idx="173">
                  <c:v>-119.90997902027448</c:v>
                </c:pt>
                <c:pt idx="174">
                  <c:v>15724.330870450882</c:v>
                </c:pt>
                <c:pt idx="175">
                  <c:v>20915.280855627178</c:v>
                </c:pt>
                <c:pt idx="176">
                  <c:v>-15204.070381804049</c:v>
                </c:pt>
                <c:pt idx="177">
                  <c:v>-29516.462745433848</c:v>
                </c:pt>
                <c:pt idx="178">
                  <c:v>6296.2737888723641</c:v>
                </c:pt>
                <c:pt idx="179">
                  <c:v>-4758.7258308299206</c:v>
                </c:pt>
                <c:pt idx="180">
                  <c:v>6615.0146081630228</c:v>
                </c:pt>
                <c:pt idx="181">
                  <c:v>-4457.9373397513918</c:v>
                </c:pt>
                <c:pt idx="182">
                  <c:v>5027.5034747345635</c:v>
                </c:pt>
                <c:pt idx="183">
                  <c:v>13462.025968737507</c:v>
                </c:pt>
                <c:pt idx="184">
                  <c:v>11409.93412552822</c:v>
                </c:pt>
                <c:pt idx="185">
                  <c:v>5492.798649624121</c:v>
                </c:pt>
                <c:pt idx="186">
                  <c:v>9343.0343331692711</c:v>
                </c:pt>
                <c:pt idx="187">
                  <c:v>-284.53282569155272</c:v>
                </c:pt>
                <c:pt idx="188">
                  <c:v>-36176.157021551044</c:v>
                </c:pt>
                <c:pt idx="189">
                  <c:v>5976.6988248316775</c:v>
                </c:pt>
                <c:pt idx="190">
                  <c:v>-2537.159884722445</c:v>
                </c:pt>
                <c:pt idx="191">
                  <c:v>15443.611954929132</c:v>
                </c:pt>
                <c:pt idx="192">
                  <c:v>-17280.068356528158</c:v>
                </c:pt>
                <c:pt idx="193">
                  <c:v>-2279.4779530159285</c:v>
                </c:pt>
                <c:pt idx="194">
                  <c:v>5659.9317178479832</c:v>
                </c:pt>
                <c:pt idx="195">
                  <c:v>15133.465210686314</c:v>
                </c:pt>
                <c:pt idx="196">
                  <c:v>10775.808359845934</c:v>
                </c:pt>
                <c:pt idx="197">
                  <c:v>-7834.9663096060103</c:v>
                </c:pt>
                <c:pt idx="198">
                  <c:v>-19218.482629678329</c:v>
                </c:pt>
                <c:pt idx="199">
                  <c:v>-4754.6663722267112</c:v>
                </c:pt>
                <c:pt idx="200">
                  <c:v>6994.7256462066871</c:v>
                </c:pt>
                <c:pt idx="201">
                  <c:v>-10416.039027671926</c:v>
                </c:pt>
                <c:pt idx="202">
                  <c:v>7256.9181521073333</c:v>
                </c:pt>
                <c:pt idx="203">
                  <c:v>11672.133152150607</c:v>
                </c:pt>
                <c:pt idx="204">
                  <c:v>23396.847420771519</c:v>
                </c:pt>
                <c:pt idx="205">
                  <c:v>-8580.3453180454162</c:v>
                </c:pt>
                <c:pt idx="206">
                  <c:v>33181.360449923523</c:v>
                </c:pt>
                <c:pt idx="207">
                  <c:v>-32618.578457318828</c:v>
                </c:pt>
                <c:pt idx="208">
                  <c:v>21529.439494522419</c:v>
                </c:pt>
                <c:pt idx="209">
                  <c:v>-27897.274575176925</c:v>
                </c:pt>
                <c:pt idx="210">
                  <c:v>22981.497571185333</c:v>
                </c:pt>
                <c:pt idx="211">
                  <c:v>-18196.719699166373</c:v>
                </c:pt>
                <c:pt idx="212">
                  <c:v>27230.300505243387</c:v>
                </c:pt>
                <c:pt idx="213">
                  <c:v>10359.849141450766</c:v>
                </c:pt>
                <c:pt idx="214">
                  <c:v>26392.031213638969</c:v>
                </c:pt>
                <c:pt idx="215">
                  <c:v>16993.667977902274</c:v>
                </c:pt>
                <c:pt idx="216">
                  <c:v>-10772.658663178692</c:v>
                </c:pt>
                <c:pt idx="217">
                  <c:v>-16767.447875362865</c:v>
                </c:pt>
                <c:pt idx="218">
                  <c:v>-17245.311708597146</c:v>
                </c:pt>
                <c:pt idx="219">
                  <c:v>9929.1813935719547</c:v>
                </c:pt>
                <c:pt idx="220">
                  <c:v>20737.798491152731</c:v>
                </c:pt>
                <c:pt idx="221">
                  <c:v>27736.842170963399</c:v>
                </c:pt>
                <c:pt idx="222">
                  <c:v>25016.923018194597</c:v>
                </c:pt>
                <c:pt idx="223">
                  <c:v>-8885.9958869771071</c:v>
                </c:pt>
                <c:pt idx="224">
                  <c:v>1795.9296181959508</c:v>
                </c:pt>
                <c:pt idx="225">
                  <c:v>-19594.156810868313</c:v>
                </c:pt>
                <c:pt idx="226">
                  <c:v>-11531.061790950778</c:v>
                </c:pt>
                <c:pt idx="227">
                  <c:v>23210.104347922847</c:v>
                </c:pt>
                <c:pt idx="228">
                  <c:v>817.23774650297128</c:v>
                </c:pt>
                <c:pt idx="229">
                  <c:v>-20284.927836722432</c:v>
                </c:pt>
                <c:pt idx="230">
                  <c:v>8252.5849473798735</c:v>
                </c:pt>
                <c:pt idx="231">
                  <c:v>15180.813034157472</c:v>
                </c:pt>
                <c:pt idx="232">
                  <c:v>4417.9256625082562</c:v>
                </c:pt>
                <c:pt idx="233">
                  <c:v>-7747.4202455247359</c:v>
                </c:pt>
                <c:pt idx="234">
                  <c:v>-4304.2582894157822</c:v>
                </c:pt>
                <c:pt idx="235">
                  <c:v>-9549.3429252635688</c:v>
                </c:pt>
                <c:pt idx="236">
                  <c:v>17276.428355109616</c:v>
                </c:pt>
                <c:pt idx="237">
                  <c:v>14256.200251582079</c:v>
                </c:pt>
                <c:pt idx="238">
                  <c:v>9929.4015869400464</c:v>
                </c:pt>
                <c:pt idx="239">
                  <c:v>-6190.9338770688555</c:v>
                </c:pt>
                <c:pt idx="240">
                  <c:v>-30690.615909637083</c:v>
                </c:pt>
                <c:pt idx="241">
                  <c:v>11703.624200515158</c:v>
                </c:pt>
                <c:pt idx="242">
                  <c:v>17935.484284970546</c:v>
                </c:pt>
                <c:pt idx="243">
                  <c:v>-370.00660872949811</c:v>
                </c:pt>
                <c:pt idx="244">
                  <c:v>-21165.046304262862</c:v>
                </c:pt>
                <c:pt idx="245">
                  <c:v>-23809.965550434754</c:v>
                </c:pt>
                <c:pt idx="246">
                  <c:v>-3702.7269111644273</c:v>
                </c:pt>
                <c:pt idx="247">
                  <c:v>16785.613574269431</c:v>
                </c:pt>
                <c:pt idx="248">
                  <c:v>3559.1633382436848</c:v>
                </c:pt>
                <c:pt idx="249">
                  <c:v>-5908.8250440214179</c:v>
                </c:pt>
                <c:pt idx="250">
                  <c:v>-17632.658415033657</c:v>
                </c:pt>
                <c:pt idx="251">
                  <c:v>-80.253992790108896</c:v>
                </c:pt>
                <c:pt idx="252">
                  <c:v>4578.538171125896</c:v>
                </c:pt>
                <c:pt idx="253">
                  <c:v>12970.786417601921</c:v>
                </c:pt>
                <c:pt idx="254">
                  <c:v>-11119.2461392962</c:v>
                </c:pt>
                <c:pt idx="255">
                  <c:v>4099.7926330789051</c:v>
                </c:pt>
                <c:pt idx="256">
                  <c:v>1031.0363981295377</c:v>
                </c:pt>
                <c:pt idx="257">
                  <c:v>13837.252279197317</c:v>
                </c:pt>
                <c:pt idx="258">
                  <c:v>-14746.172239970394</c:v>
                </c:pt>
                <c:pt idx="259">
                  <c:v>2059.5106882982946</c:v>
                </c:pt>
                <c:pt idx="260">
                  <c:v>-16258.365209726573</c:v>
                </c:pt>
                <c:pt idx="261">
                  <c:v>8433.6327457609586</c:v>
                </c:pt>
                <c:pt idx="262">
                  <c:v>-8590.2474419051578</c:v>
                </c:pt>
                <c:pt idx="263">
                  <c:v>24297.195029820228</c:v>
                </c:pt>
                <c:pt idx="264">
                  <c:v>1210.223295768883</c:v>
                </c:pt>
                <c:pt idx="265">
                  <c:v>-14182.406103674773</c:v>
                </c:pt>
                <c:pt idx="266">
                  <c:v>-19260.000775893888</c:v>
                </c:pt>
                <c:pt idx="267">
                  <c:v>17122.286552778896</c:v>
                </c:pt>
                <c:pt idx="268">
                  <c:v>22091.499630573599</c:v>
                </c:pt>
                <c:pt idx="269">
                  <c:v>8129.4952267647022</c:v>
                </c:pt>
                <c:pt idx="270">
                  <c:v>18865.25799527092</c:v>
                </c:pt>
                <c:pt idx="271">
                  <c:v>-2187.8695634461619</c:v>
                </c:pt>
                <c:pt idx="272">
                  <c:v>23713.060599205681</c:v>
                </c:pt>
                <c:pt idx="273">
                  <c:v>1669.8198770236195</c:v>
                </c:pt>
                <c:pt idx="274">
                  <c:v>13480.174247449249</c:v>
                </c:pt>
                <c:pt idx="275">
                  <c:v>-3781.3771527896315</c:v>
                </c:pt>
                <c:pt idx="276">
                  <c:v>-35067.901368922176</c:v>
                </c:pt>
                <c:pt idx="277">
                  <c:v>-386.90257956268033</c:v>
                </c:pt>
                <c:pt idx="278">
                  <c:v>-26623.39960740722</c:v>
                </c:pt>
                <c:pt idx="279">
                  <c:v>-18370.290650355935</c:v>
                </c:pt>
                <c:pt idx="280">
                  <c:v>-7785.7156878427413</c:v>
                </c:pt>
                <c:pt idx="281">
                  <c:v>13422.785574959547</c:v>
                </c:pt>
                <c:pt idx="282">
                  <c:v>20292.403246850648</c:v>
                </c:pt>
                <c:pt idx="283">
                  <c:v>-1618.5784573188284</c:v>
                </c:pt>
                <c:pt idx="284">
                  <c:v>1791.2855723047687</c:v>
                </c:pt>
                <c:pt idx="285">
                  <c:v>12485.604457376074</c:v>
                </c:pt>
                <c:pt idx="286">
                  <c:v>-2302.403936141709</c:v>
                </c:pt>
                <c:pt idx="287">
                  <c:v>-11461.317983556248</c:v>
                </c:pt>
                <c:pt idx="288">
                  <c:v>1606.3741386125257</c:v>
                </c:pt>
                <c:pt idx="289">
                  <c:v>2095.1281488153036</c:v>
                </c:pt>
                <c:pt idx="290">
                  <c:v>16344.855270673492</c:v>
                </c:pt>
                <c:pt idx="291">
                  <c:v>-18510.267137713876</c:v>
                </c:pt>
                <c:pt idx="292">
                  <c:v>-17499.12055975644</c:v>
                </c:pt>
                <c:pt idx="293">
                  <c:v>11635.438508233841</c:v>
                </c:pt>
                <c:pt idx="294">
                  <c:v>19811.943155309855</c:v>
                </c:pt>
                <c:pt idx="295">
                  <c:v>15709.699017518105</c:v>
                </c:pt>
                <c:pt idx="296">
                  <c:v>7672.6183496322628</c:v>
                </c:pt>
                <c:pt idx="297">
                  <c:v>-24078.685047642248</c:v>
                </c:pt>
                <c:pt idx="298">
                  <c:v>31748.419501717392</c:v>
                </c:pt>
                <c:pt idx="299">
                  <c:v>-34470.062941757991</c:v>
                </c:pt>
                <c:pt idx="300">
                  <c:v>29622.657743313524</c:v>
                </c:pt>
                <c:pt idx="301">
                  <c:v>-3787.9976555141038</c:v>
                </c:pt>
                <c:pt idx="302">
                  <c:v>-10024.357077798879</c:v>
                </c:pt>
                <c:pt idx="303">
                  <c:v>-8994.8387299034293</c:v>
                </c:pt>
                <c:pt idx="304">
                  <c:v>3644.6600720310234</c:v>
                </c:pt>
                <c:pt idx="305">
                  <c:v>20255.465508801542</c:v>
                </c:pt>
                <c:pt idx="306">
                  <c:v>25342.89930540201</c:v>
                </c:pt>
                <c:pt idx="307">
                  <c:v>-38508.655245439542</c:v>
                </c:pt>
                <c:pt idx="308">
                  <c:v>11111.691290187315</c:v>
                </c:pt>
                <c:pt idx="309">
                  <c:v>21676.5413244706</c:v>
                </c:pt>
                <c:pt idx="310">
                  <c:v>-26641.337568250296</c:v>
                </c:pt>
                <c:pt idx="311">
                  <c:v>27826.668069814375</c:v>
                </c:pt>
                <c:pt idx="312">
                  <c:v>-25273.700118028719</c:v>
                </c:pt>
                <c:pt idx="313">
                  <c:v>12834.513725833633</c:v>
                </c:pt>
                <c:pt idx="314">
                  <c:v>12441.479619214355</c:v>
                </c:pt>
                <c:pt idx="315">
                  <c:v>-9792.2362203205557</c:v>
                </c:pt>
                <c:pt idx="316">
                  <c:v>856.31845177565265</c:v>
                </c:pt>
                <c:pt idx="317">
                  <c:v>6356.2880800117855</c:v>
                </c:pt>
                <c:pt idx="318">
                  <c:v>-17583.715497658908</c:v>
                </c:pt>
                <c:pt idx="319">
                  <c:v>1352.7065673544203</c:v>
                </c:pt>
                <c:pt idx="320">
                  <c:v>3803.9162318333401</c:v>
                </c:pt>
                <c:pt idx="321">
                  <c:v>-22755.579645244361</c:v>
                </c:pt>
                <c:pt idx="322">
                  <c:v>17155.867770585784</c:v>
                </c:pt>
                <c:pt idx="323">
                  <c:v>2786.9591758942697</c:v>
                </c:pt>
                <c:pt idx="324">
                  <c:v>37153.214251060956</c:v>
                </c:pt>
                <c:pt idx="325">
                  <c:v>32849.874095249135</c:v>
                </c:pt>
                <c:pt idx="326">
                  <c:v>31943.883577207569</c:v>
                </c:pt>
                <c:pt idx="327">
                  <c:v>30679.954556779252</c:v>
                </c:pt>
                <c:pt idx="328">
                  <c:v>16968.393089356017</c:v>
                </c:pt>
                <c:pt idx="329">
                  <c:v>23481.971548449044</c:v>
                </c:pt>
                <c:pt idx="330">
                  <c:v>-33814.120045627322</c:v>
                </c:pt>
                <c:pt idx="331">
                  <c:v>7967.4491840634946</c:v>
                </c:pt>
                <c:pt idx="332">
                  <c:v>2852.3401267132722</c:v>
                </c:pt>
                <c:pt idx="333">
                  <c:v>-11852.930243203125</c:v>
                </c:pt>
                <c:pt idx="334">
                  <c:v>5964.4462295847625</c:v>
                </c:pt>
                <c:pt idx="335">
                  <c:v>15331.175456141777</c:v>
                </c:pt>
                <c:pt idx="336">
                  <c:v>-37872.339591746932</c:v>
                </c:pt>
                <c:pt idx="337">
                  <c:v>29011.536945260654</c:v>
                </c:pt>
                <c:pt idx="338">
                  <c:v>-27598.670333802394</c:v>
                </c:pt>
                <c:pt idx="339">
                  <c:v>-7347.9535634772183</c:v>
                </c:pt>
                <c:pt idx="340">
                  <c:v>13969.766718717816</c:v>
                </c:pt>
                <c:pt idx="341">
                  <c:v>-3410.9765945833933</c:v>
                </c:pt>
                <c:pt idx="342">
                  <c:v>-32452.64117098377</c:v>
                </c:pt>
                <c:pt idx="343">
                  <c:v>1749.325199952611</c:v>
                </c:pt>
                <c:pt idx="344">
                  <c:v>7285.9151786043803</c:v>
                </c:pt>
                <c:pt idx="345">
                  <c:v>25134.255823726664</c:v>
                </c:pt>
                <c:pt idx="346">
                  <c:v>-12670.936894073642</c:v>
                </c:pt>
                <c:pt idx="347">
                  <c:v>34606.704969836122</c:v>
                </c:pt>
                <c:pt idx="348">
                  <c:v>4948.6743466993503</c:v>
                </c:pt>
                <c:pt idx="349">
                  <c:v>4139.2135050609068</c:v>
                </c:pt>
              </c:numCache>
            </c:numRef>
          </c:yVal>
        </c:ser>
        <c:axId val="98542336"/>
        <c:axId val="98536448"/>
      </c:scatterChart>
      <c:valAx>
        <c:axId val="98542336"/>
        <c:scaling>
          <c:orientation val="minMax"/>
        </c:scaling>
        <c:axPos val="b"/>
        <c:tickLblPos val="nextTo"/>
        <c:crossAx val="98536448"/>
        <c:crosses val="autoZero"/>
        <c:crossBetween val="midCat"/>
      </c:valAx>
      <c:valAx>
        <c:axId val="98536448"/>
        <c:scaling>
          <c:orientation val="minMax"/>
        </c:scaling>
        <c:axPos val="l"/>
        <c:majorGridlines/>
        <c:numFmt formatCode="General" sourceLinked="1"/>
        <c:tickLblPos val="nextTo"/>
        <c:crossAx val="98542336"/>
        <c:crosses val="autoZero"/>
        <c:crossBetween val="midCat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>
        <c:manualLayout>
          <c:layoutTarget val="inner"/>
          <c:xMode val="edge"/>
          <c:yMode val="edge"/>
          <c:x val="0.25948840769903764"/>
          <c:y val="7.462843976266563E-2"/>
          <c:w val="0.73970734908136482"/>
          <c:h val="0.79800924653747496"/>
        </c:manualLayout>
      </c:layout>
      <c:barChart>
        <c:barDir val="col"/>
        <c:grouping val="clustered"/>
        <c:ser>
          <c:idx val="0"/>
          <c:order val="0"/>
          <c:val>
            <c:numRef>
              <c:f>'Model Validation'!$G$43:$G$49</c:f>
              <c:numCache>
                <c:formatCode>General</c:formatCode>
                <c:ptCount val="7"/>
                <c:pt idx="0">
                  <c:v>22</c:v>
                </c:pt>
                <c:pt idx="1">
                  <c:v>42</c:v>
                </c:pt>
                <c:pt idx="2">
                  <c:v>57</c:v>
                </c:pt>
                <c:pt idx="3">
                  <c:v>81</c:v>
                </c:pt>
                <c:pt idx="4">
                  <c:v>79</c:v>
                </c:pt>
                <c:pt idx="5">
                  <c:v>50</c:v>
                </c:pt>
                <c:pt idx="6">
                  <c:v>19</c:v>
                </c:pt>
              </c:numCache>
            </c:numRef>
          </c:val>
        </c:ser>
        <c:gapWidth val="0"/>
        <c:axId val="106292736"/>
        <c:axId val="106294272"/>
      </c:barChart>
      <c:catAx>
        <c:axId val="106292736"/>
        <c:scaling>
          <c:orientation val="minMax"/>
        </c:scaling>
        <c:axPos val="b"/>
        <c:tickLblPos val="nextTo"/>
        <c:crossAx val="106294272"/>
        <c:crosses val="autoZero"/>
        <c:auto val="1"/>
        <c:lblAlgn val="ctr"/>
        <c:lblOffset val="100"/>
      </c:catAx>
      <c:valAx>
        <c:axId val="106294272"/>
        <c:scaling>
          <c:orientation val="minMax"/>
        </c:scaling>
        <c:axPos val="l"/>
        <c:majorGridlines/>
        <c:numFmt formatCode="General" sourceLinked="1"/>
        <c:tickLblPos val="nextTo"/>
        <c:crossAx val="10629273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358</xdr:row>
      <xdr:rowOff>44450</xdr:rowOff>
    </xdr:from>
    <xdr:to>
      <xdr:col>7</xdr:col>
      <xdr:colOff>304800</xdr:colOff>
      <xdr:row>374</xdr:row>
      <xdr:rowOff>146050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249115</xdr:colOff>
      <xdr:row>370</xdr:row>
      <xdr:rowOff>58616</xdr:rowOff>
    </xdr:from>
    <xdr:to>
      <xdr:col>13</xdr:col>
      <xdr:colOff>564173</xdr:colOff>
      <xdr:row>387</xdr:row>
      <xdr:rowOff>51289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593480</xdr:colOff>
      <xdr:row>51</xdr:row>
      <xdr:rowOff>139212</xdr:rowOff>
    </xdr:from>
    <xdr:to>
      <xdr:col>15</xdr:col>
      <xdr:colOff>300403</xdr:colOff>
      <xdr:row>68</xdr:row>
      <xdr:rowOff>139212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51"/>
  <sheetViews>
    <sheetView topLeftCell="I1" zoomScale="150" workbookViewId="0">
      <selection activeCell="N1" sqref="N1:N351"/>
    </sheetView>
  </sheetViews>
  <sheetFormatPr defaultRowHeight="12.75"/>
  <cols>
    <col min="1" max="1" width="10.85546875" customWidth="1"/>
  </cols>
  <sheetData>
    <row r="1" spans="1:19">
      <c r="A1" s="5" t="s">
        <v>39</v>
      </c>
      <c r="B1" s="4" t="s">
        <v>38</v>
      </c>
      <c r="C1" s="4" t="s">
        <v>37</v>
      </c>
      <c r="D1" s="4" t="s">
        <v>36</v>
      </c>
      <c r="E1" s="4" t="s">
        <v>35</v>
      </c>
      <c r="F1" s="4" t="s">
        <v>34</v>
      </c>
      <c r="G1" s="4" t="s">
        <v>33</v>
      </c>
      <c r="H1" s="4" t="s">
        <v>32</v>
      </c>
      <c r="I1" s="4" t="s">
        <v>31</v>
      </c>
      <c r="J1" s="4" t="s">
        <v>30</v>
      </c>
      <c r="K1" s="4" t="s">
        <v>88</v>
      </c>
      <c r="L1" s="4" t="s">
        <v>29</v>
      </c>
      <c r="M1" s="4" t="s">
        <v>28</v>
      </c>
      <c r="N1" s="4" t="s">
        <v>27</v>
      </c>
      <c r="O1" s="4" t="s">
        <v>26</v>
      </c>
      <c r="P1" s="4" t="s">
        <v>25</v>
      </c>
      <c r="Q1" s="4" t="s">
        <v>24</v>
      </c>
      <c r="R1" s="4" t="s">
        <v>23</v>
      </c>
      <c r="S1" s="4" t="s">
        <v>22</v>
      </c>
    </row>
    <row r="2" spans="1:19">
      <c r="A2" s="1">
        <v>1</v>
      </c>
      <c r="B2" s="1">
        <v>1</v>
      </c>
      <c r="C2" s="1" t="s">
        <v>18</v>
      </c>
      <c r="D2" s="1">
        <v>2003</v>
      </c>
      <c r="E2" s="1">
        <v>56500</v>
      </c>
      <c r="F2" s="1">
        <v>1320</v>
      </c>
      <c r="G2" s="1">
        <v>2</v>
      </c>
      <c r="H2" s="1">
        <v>3</v>
      </c>
      <c r="I2" s="1">
        <v>1</v>
      </c>
      <c r="J2" s="1">
        <v>0</v>
      </c>
      <c r="K2" s="1">
        <f>I2+0.5*J2</f>
        <v>1</v>
      </c>
      <c r="L2" s="1">
        <v>57500</v>
      </c>
      <c r="M2" s="1" t="s">
        <v>0</v>
      </c>
      <c r="N2" s="1">
        <v>0</v>
      </c>
      <c r="O2" s="1">
        <v>66</v>
      </c>
      <c r="P2" s="1">
        <v>179</v>
      </c>
      <c r="Q2" s="1">
        <v>115</v>
      </c>
      <c r="R2" s="1">
        <v>46700</v>
      </c>
      <c r="S2" s="1">
        <v>14</v>
      </c>
    </row>
    <row r="3" spans="1:19">
      <c r="A3" s="1">
        <v>2</v>
      </c>
      <c r="B3" s="1">
        <v>1</v>
      </c>
      <c r="C3" s="1" t="s">
        <v>18</v>
      </c>
      <c r="D3" s="1">
        <v>2003</v>
      </c>
      <c r="E3" s="1">
        <v>23601</v>
      </c>
      <c r="F3" s="1">
        <v>1152</v>
      </c>
      <c r="G3" s="1">
        <v>3</v>
      </c>
      <c r="H3" s="1">
        <v>3</v>
      </c>
      <c r="I3" s="1">
        <v>1</v>
      </c>
      <c r="J3" s="1">
        <v>0</v>
      </c>
      <c r="K3" s="1">
        <f t="shared" ref="K3:K66" si="0">I3+0.5*J3</f>
        <v>1</v>
      </c>
      <c r="L3" s="1">
        <v>15000</v>
      </c>
      <c r="M3" s="1" t="s">
        <v>0</v>
      </c>
      <c r="N3" s="1">
        <v>0</v>
      </c>
      <c r="O3" s="1">
        <v>43</v>
      </c>
      <c r="P3" s="1">
        <v>66</v>
      </c>
      <c r="Q3" s="1">
        <v>115</v>
      </c>
      <c r="R3" s="1">
        <v>43000</v>
      </c>
      <c r="S3" s="1">
        <v>308</v>
      </c>
    </row>
    <row r="4" spans="1:19">
      <c r="A4" s="1">
        <v>3</v>
      </c>
      <c r="B4" s="1">
        <v>1</v>
      </c>
      <c r="C4" s="1" t="s">
        <v>18</v>
      </c>
      <c r="D4" s="1">
        <v>2003</v>
      </c>
      <c r="E4" s="1">
        <v>78000</v>
      </c>
      <c r="F4" s="1">
        <v>1456</v>
      </c>
      <c r="G4" s="1">
        <v>3</v>
      </c>
      <c r="H4" s="1">
        <v>3</v>
      </c>
      <c r="I4" s="1">
        <v>1</v>
      </c>
      <c r="J4" s="1">
        <v>1</v>
      </c>
      <c r="K4" s="1">
        <f t="shared" si="0"/>
        <v>1.5</v>
      </c>
      <c r="L4" s="1">
        <v>78900</v>
      </c>
      <c r="M4" s="1" t="s">
        <v>0</v>
      </c>
      <c r="N4" s="1">
        <v>0</v>
      </c>
      <c r="O4" s="1">
        <v>49</v>
      </c>
      <c r="P4" s="1">
        <v>132</v>
      </c>
      <c r="Q4" s="1">
        <v>125</v>
      </c>
      <c r="R4" s="1">
        <v>54900</v>
      </c>
      <c r="S4" s="1">
        <v>22</v>
      </c>
    </row>
    <row r="5" spans="1:19">
      <c r="A5" s="1">
        <v>4</v>
      </c>
      <c r="B5" s="1">
        <v>1</v>
      </c>
      <c r="C5" s="1" t="s">
        <v>18</v>
      </c>
      <c r="D5" s="1">
        <v>2003</v>
      </c>
      <c r="E5" s="1">
        <v>38000</v>
      </c>
      <c r="F5" s="1">
        <v>1672</v>
      </c>
      <c r="G5" s="1">
        <v>2</v>
      </c>
      <c r="H5" s="1">
        <v>3</v>
      </c>
      <c r="I5" s="1">
        <v>1</v>
      </c>
      <c r="J5" s="1">
        <v>0</v>
      </c>
      <c r="K5" s="1">
        <f t="shared" si="0"/>
        <v>1</v>
      </c>
      <c r="L5" s="1">
        <v>44900</v>
      </c>
      <c r="M5" s="1" t="s">
        <v>0</v>
      </c>
      <c r="N5" s="1">
        <v>2</v>
      </c>
      <c r="O5" s="1">
        <v>54</v>
      </c>
      <c r="P5" s="1">
        <v>125</v>
      </c>
      <c r="Q5" s="1">
        <v>105</v>
      </c>
      <c r="R5" s="1">
        <v>49300</v>
      </c>
      <c r="S5" s="1">
        <v>158</v>
      </c>
    </row>
    <row r="6" spans="1:19">
      <c r="A6" s="1">
        <v>5</v>
      </c>
      <c r="B6" s="1">
        <v>1</v>
      </c>
      <c r="C6" s="1" t="s">
        <v>18</v>
      </c>
      <c r="D6" s="1">
        <v>2003</v>
      </c>
      <c r="E6" s="1">
        <v>22000</v>
      </c>
      <c r="F6" s="1">
        <v>1212</v>
      </c>
      <c r="G6" s="1">
        <v>2</v>
      </c>
      <c r="H6" s="1">
        <v>3</v>
      </c>
      <c r="I6" s="1">
        <v>1</v>
      </c>
      <c r="J6" s="1">
        <v>0</v>
      </c>
      <c r="K6" s="1">
        <f t="shared" si="0"/>
        <v>1</v>
      </c>
      <c r="L6" s="1">
        <v>34900</v>
      </c>
      <c r="M6" s="1" t="s">
        <v>0</v>
      </c>
      <c r="N6" s="1">
        <v>0</v>
      </c>
      <c r="O6" s="1">
        <v>36</v>
      </c>
      <c r="P6" s="1">
        <v>151</v>
      </c>
      <c r="Q6" s="1">
        <v>125</v>
      </c>
      <c r="R6" s="1">
        <v>35000</v>
      </c>
      <c r="S6" s="1">
        <v>225</v>
      </c>
    </row>
    <row r="7" spans="1:19">
      <c r="A7" s="1">
        <v>6</v>
      </c>
      <c r="B7" s="1">
        <v>1</v>
      </c>
      <c r="C7" s="1" t="s">
        <v>18</v>
      </c>
      <c r="D7" s="1">
        <v>2003</v>
      </c>
      <c r="E7" s="1">
        <v>77300</v>
      </c>
      <c r="F7" s="1">
        <v>1918</v>
      </c>
      <c r="G7" s="1">
        <v>2</v>
      </c>
      <c r="H7" s="1">
        <v>3</v>
      </c>
      <c r="I7" s="1">
        <v>1</v>
      </c>
      <c r="J7" s="1">
        <v>1</v>
      </c>
      <c r="K7" s="1">
        <f t="shared" si="0"/>
        <v>1.5</v>
      </c>
      <c r="L7" s="1">
        <v>72900</v>
      </c>
      <c r="M7" s="1" t="s">
        <v>0</v>
      </c>
      <c r="N7" s="1">
        <v>3</v>
      </c>
      <c r="O7" s="1">
        <v>60</v>
      </c>
      <c r="P7" s="1">
        <v>179</v>
      </c>
      <c r="Q7" s="1">
        <v>105</v>
      </c>
      <c r="R7" s="1">
        <v>52000</v>
      </c>
      <c r="S7" s="1">
        <v>68</v>
      </c>
    </row>
    <row r="8" spans="1:19">
      <c r="A8" s="1">
        <v>7</v>
      </c>
      <c r="B8" s="1">
        <v>1</v>
      </c>
      <c r="C8" s="1" t="s">
        <v>18</v>
      </c>
      <c r="D8" s="1">
        <v>2003</v>
      </c>
      <c r="E8" s="1">
        <v>100000</v>
      </c>
      <c r="F8" s="1">
        <v>1357</v>
      </c>
      <c r="G8" s="1">
        <v>4</v>
      </c>
      <c r="H8" s="1">
        <v>3</v>
      </c>
      <c r="I8" s="1">
        <v>2</v>
      </c>
      <c r="J8" s="1">
        <v>2</v>
      </c>
      <c r="K8" s="1">
        <f t="shared" si="0"/>
        <v>3</v>
      </c>
      <c r="L8" s="1">
        <v>109900</v>
      </c>
      <c r="M8" s="1" t="s">
        <v>2</v>
      </c>
      <c r="N8" s="1">
        <v>1</v>
      </c>
      <c r="O8" s="1">
        <v>100</v>
      </c>
      <c r="P8" s="1">
        <v>300</v>
      </c>
      <c r="Q8" s="1">
        <v>30</v>
      </c>
      <c r="R8" s="1">
        <v>90000</v>
      </c>
      <c r="S8" s="1">
        <v>31</v>
      </c>
    </row>
    <row r="9" spans="1:19">
      <c r="A9" s="1">
        <v>8</v>
      </c>
      <c r="B9" s="1">
        <v>1</v>
      </c>
      <c r="C9" s="1" t="s">
        <v>18</v>
      </c>
      <c r="D9" s="1">
        <v>2003</v>
      </c>
      <c r="E9" s="1">
        <v>13000</v>
      </c>
      <c r="F9" s="1">
        <v>1184</v>
      </c>
      <c r="G9" s="1">
        <v>2</v>
      </c>
      <c r="H9" s="1">
        <v>3</v>
      </c>
      <c r="I9" s="1">
        <v>1</v>
      </c>
      <c r="J9" s="1">
        <v>0</v>
      </c>
      <c r="K9" s="1">
        <f t="shared" si="0"/>
        <v>1</v>
      </c>
      <c r="L9" s="1">
        <v>25000</v>
      </c>
      <c r="M9" s="1" t="s">
        <v>0</v>
      </c>
      <c r="N9" s="1">
        <v>0</v>
      </c>
      <c r="O9" s="1">
        <v>33</v>
      </c>
      <c r="P9" s="1">
        <v>66</v>
      </c>
      <c r="Q9" s="1">
        <v>105</v>
      </c>
      <c r="R9" s="1">
        <v>32900</v>
      </c>
      <c r="S9" s="1">
        <v>25</v>
      </c>
    </row>
    <row r="10" spans="1:19">
      <c r="A10" s="1">
        <v>9</v>
      </c>
      <c r="B10" s="1">
        <v>1</v>
      </c>
      <c r="C10" s="1" t="s">
        <v>18</v>
      </c>
      <c r="D10" s="1">
        <v>2003</v>
      </c>
      <c r="E10" s="1">
        <v>79900</v>
      </c>
      <c r="F10" s="1">
        <v>2083</v>
      </c>
      <c r="G10" s="1">
        <v>1</v>
      </c>
      <c r="H10" s="1">
        <v>3</v>
      </c>
      <c r="I10" s="1">
        <v>1</v>
      </c>
      <c r="J10" s="1">
        <v>1</v>
      </c>
      <c r="K10" s="1">
        <f t="shared" si="0"/>
        <v>1.5</v>
      </c>
      <c r="L10" s="1">
        <v>79900</v>
      </c>
      <c r="M10" s="1" t="s">
        <v>7</v>
      </c>
      <c r="N10" s="1">
        <v>0</v>
      </c>
      <c r="O10" s="1">
        <v>56</v>
      </c>
      <c r="P10" s="1">
        <v>161</v>
      </c>
      <c r="Q10" s="1">
        <v>105</v>
      </c>
      <c r="R10" s="1">
        <v>46700</v>
      </c>
      <c r="S10" s="1">
        <v>15</v>
      </c>
    </row>
    <row r="11" spans="1:19">
      <c r="A11" s="1">
        <v>11</v>
      </c>
      <c r="B11" s="1">
        <v>2</v>
      </c>
      <c r="C11" s="1" t="s">
        <v>17</v>
      </c>
      <c r="D11" s="1">
        <v>2003</v>
      </c>
      <c r="E11" s="1">
        <v>119000</v>
      </c>
      <c r="F11" s="1">
        <v>1492</v>
      </c>
      <c r="G11" s="1">
        <v>3</v>
      </c>
      <c r="H11" s="1">
        <v>3</v>
      </c>
      <c r="I11" s="1">
        <v>1</v>
      </c>
      <c r="J11" s="1">
        <v>2</v>
      </c>
      <c r="K11" s="1">
        <f t="shared" si="0"/>
        <v>2</v>
      </c>
      <c r="L11" s="1">
        <v>119000</v>
      </c>
      <c r="M11" s="1" t="s">
        <v>2</v>
      </c>
      <c r="N11" s="1">
        <v>2</v>
      </c>
      <c r="O11" s="1">
        <v>82</v>
      </c>
      <c r="P11" s="1">
        <v>200</v>
      </c>
      <c r="Q11" s="1">
        <v>49</v>
      </c>
      <c r="R11" s="1">
        <v>87200</v>
      </c>
      <c r="S11" s="1">
        <v>36</v>
      </c>
    </row>
    <row r="12" spans="1:19">
      <c r="A12" s="1">
        <v>12</v>
      </c>
      <c r="B12" s="1">
        <v>2</v>
      </c>
      <c r="C12" s="1" t="s">
        <v>17</v>
      </c>
      <c r="D12" s="1">
        <v>2003</v>
      </c>
      <c r="E12" s="1">
        <v>63500</v>
      </c>
      <c r="F12" s="1">
        <v>2077</v>
      </c>
      <c r="G12" s="1">
        <v>3</v>
      </c>
      <c r="H12" s="1">
        <v>4</v>
      </c>
      <c r="I12" s="1">
        <v>2</v>
      </c>
      <c r="J12" s="1">
        <v>0</v>
      </c>
      <c r="K12" s="1">
        <f t="shared" si="0"/>
        <v>2</v>
      </c>
      <c r="L12" s="1">
        <v>63900</v>
      </c>
      <c r="M12" s="1" t="s">
        <v>0</v>
      </c>
      <c r="N12" s="1">
        <v>0</v>
      </c>
      <c r="O12" s="1">
        <v>48</v>
      </c>
      <c r="P12" s="1">
        <v>104</v>
      </c>
      <c r="Q12" s="1">
        <v>115</v>
      </c>
      <c r="R12" s="1">
        <v>54200</v>
      </c>
      <c r="S12" s="1">
        <v>32</v>
      </c>
    </row>
    <row r="13" spans="1:19">
      <c r="A13" s="1">
        <v>15</v>
      </c>
      <c r="B13" s="1">
        <v>2</v>
      </c>
      <c r="C13" s="1" t="s">
        <v>17</v>
      </c>
      <c r="D13" s="1">
        <v>2003</v>
      </c>
      <c r="E13" s="1">
        <v>88500</v>
      </c>
      <c r="F13" s="1">
        <v>960</v>
      </c>
      <c r="G13" s="1">
        <v>2</v>
      </c>
      <c r="H13" s="1">
        <v>3</v>
      </c>
      <c r="I13" s="1">
        <v>1</v>
      </c>
      <c r="J13" s="1">
        <v>0</v>
      </c>
      <c r="K13" s="1">
        <f t="shared" si="0"/>
        <v>1</v>
      </c>
      <c r="L13" s="1">
        <v>92500</v>
      </c>
      <c r="M13" s="1" t="s">
        <v>2</v>
      </c>
      <c r="N13" s="2">
        <v>1</v>
      </c>
      <c r="O13" s="1">
        <v>90</v>
      </c>
      <c r="P13" s="1">
        <v>144</v>
      </c>
      <c r="Q13" s="1">
        <v>18</v>
      </c>
      <c r="R13" s="1">
        <v>77000</v>
      </c>
      <c r="S13" s="1">
        <v>31</v>
      </c>
    </row>
    <row r="14" spans="1:19">
      <c r="A14" s="1">
        <v>16</v>
      </c>
      <c r="B14" s="1">
        <v>2</v>
      </c>
      <c r="C14" s="1" t="s">
        <v>17</v>
      </c>
      <c r="D14" s="1">
        <v>2003</v>
      </c>
      <c r="E14" s="1">
        <v>94900</v>
      </c>
      <c r="F14" s="1">
        <v>1764</v>
      </c>
      <c r="G14" s="1">
        <v>3</v>
      </c>
      <c r="H14" s="1">
        <v>3</v>
      </c>
      <c r="I14" s="1">
        <v>1</v>
      </c>
      <c r="J14" s="1">
        <v>0</v>
      </c>
      <c r="K14" s="1">
        <f t="shared" si="0"/>
        <v>1</v>
      </c>
      <c r="L14" s="1">
        <v>94900</v>
      </c>
      <c r="M14" s="1" t="s">
        <v>0</v>
      </c>
      <c r="N14" s="1">
        <v>1</v>
      </c>
      <c r="O14" s="1">
        <v>50</v>
      </c>
      <c r="P14" s="1">
        <v>132</v>
      </c>
      <c r="Q14" s="1">
        <v>87</v>
      </c>
      <c r="R14" s="1">
        <v>75900</v>
      </c>
      <c r="S14" s="1">
        <v>2</v>
      </c>
    </row>
    <row r="15" spans="1:19">
      <c r="A15" s="1">
        <v>17</v>
      </c>
      <c r="B15" s="1">
        <v>2</v>
      </c>
      <c r="C15" s="1" t="s">
        <v>17</v>
      </c>
      <c r="D15" s="1">
        <v>2003</v>
      </c>
      <c r="E15" s="1">
        <v>23000</v>
      </c>
      <c r="F15" s="1">
        <v>1820</v>
      </c>
      <c r="G15" s="1">
        <v>1</v>
      </c>
      <c r="H15" s="1">
        <v>4</v>
      </c>
      <c r="I15" s="1">
        <v>1</v>
      </c>
      <c r="J15" s="1">
        <v>1</v>
      </c>
      <c r="K15" s="1">
        <f t="shared" si="0"/>
        <v>1.5</v>
      </c>
      <c r="L15" s="1">
        <v>29900</v>
      </c>
      <c r="M15" s="1" t="s">
        <v>4</v>
      </c>
      <c r="N15" s="1">
        <v>0</v>
      </c>
      <c r="O15" s="1">
        <v>40</v>
      </c>
      <c r="P15" s="1">
        <v>146</v>
      </c>
      <c r="Q15" s="1">
        <v>100</v>
      </c>
      <c r="R15" s="1">
        <v>49400</v>
      </c>
      <c r="S15" s="1">
        <v>229</v>
      </c>
    </row>
    <row r="16" spans="1:19">
      <c r="A16" s="1">
        <v>18</v>
      </c>
      <c r="B16" s="1">
        <v>2</v>
      </c>
      <c r="C16" s="1" t="s">
        <v>17</v>
      </c>
      <c r="D16" s="1">
        <v>2003</v>
      </c>
      <c r="E16" s="1">
        <v>30000</v>
      </c>
      <c r="F16" s="1">
        <v>1742</v>
      </c>
      <c r="G16" s="1">
        <v>1</v>
      </c>
      <c r="H16" s="1">
        <v>3</v>
      </c>
      <c r="I16" s="1">
        <v>1</v>
      </c>
      <c r="J16" s="1">
        <v>0</v>
      </c>
      <c r="K16" s="1">
        <f t="shared" si="0"/>
        <v>1</v>
      </c>
      <c r="L16" s="1">
        <v>35000</v>
      </c>
      <c r="M16" s="1" t="s">
        <v>0</v>
      </c>
      <c r="N16" s="1">
        <v>0</v>
      </c>
      <c r="O16" s="1">
        <v>57</v>
      </c>
      <c r="P16" s="1">
        <v>98</v>
      </c>
      <c r="Q16" s="1">
        <v>115</v>
      </c>
      <c r="R16" s="1">
        <v>43000</v>
      </c>
      <c r="S16" s="1">
        <v>100</v>
      </c>
    </row>
    <row r="17" spans="1:19">
      <c r="A17" s="1">
        <v>19</v>
      </c>
      <c r="B17" s="1">
        <v>2</v>
      </c>
      <c r="C17" s="1" t="s">
        <v>17</v>
      </c>
      <c r="D17" s="1">
        <v>2003</v>
      </c>
      <c r="E17" s="1">
        <v>65750</v>
      </c>
      <c r="F17" s="1">
        <v>1492</v>
      </c>
      <c r="G17" s="1">
        <v>2</v>
      </c>
      <c r="H17" s="1">
        <v>3</v>
      </c>
      <c r="I17" s="1">
        <v>2</v>
      </c>
      <c r="J17" s="1">
        <v>0</v>
      </c>
      <c r="K17" s="1">
        <f t="shared" si="0"/>
        <v>2</v>
      </c>
      <c r="L17" s="1">
        <v>64900</v>
      </c>
      <c r="M17" s="1" t="s">
        <v>0</v>
      </c>
      <c r="N17" s="1">
        <v>0</v>
      </c>
      <c r="O17" s="1">
        <v>37</v>
      </c>
      <c r="P17" s="1">
        <v>207</v>
      </c>
      <c r="Q17" s="1">
        <v>95</v>
      </c>
      <c r="R17" s="1">
        <v>45400</v>
      </c>
      <c r="S17" s="1">
        <v>162</v>
      </c>
    </row>
    <row r="18" spans="1:19">
      <c r="A18" s="1">
        <v>20</v>
      </c>
      <c r="B18" s="1">
        <v>2</v>
      </c>
      <c r="C18" s="1" t="s">
        <v>17</v>
      </c>
      <c r="D18" s="1">
        <v>2003</v>
      </c>
      <c r="E18" s="1">
        <v>66900</v>
      </c>
      <c r="F18" s="1">
        <v>864</v>
      </c>
      <c r="G18" s="1">
        <v>3</v>
      </c>
      <c r="H18" s="1">
        <v>3</v>
      </c>
      <c r="I18" s="1">
        <v>1</v>
      </c>
      <c r="J18" s="1">
        <v>0</v>
      </c>
      <c r="K18" s="1">
        <f t="shared" si="0"/>
        <v>1</v>
      </c>
      <c r="L18" s="1">
        <v>66900</v>
      </c>
      <c r="M18" s="1" t="s">
        <v>2</v>
      </c>
      <c r="N18" s="1">
        <v>3</v>
      </c>
      <c r="O18" s="1">
        <v>106</v>
      </c>
      <c r="P18" s="1">
        <v>168</v>
      </c>
      <c r="Q18" s="1">
        <v>44</v>
      </c>
      <c r="R18" s="1">
        <v>59900</v>
      </c>
      <c r="S18" s="1">
        <v>0</v>
      </c>
    </row>
    <row r="19" spans="1:19">
      <c r="A19" s="1">
        <v>21</v>
      </c>
      <c r="B19" s="1">
        <v>2</v>
      </c>
      <c r="C19" s="1" t="s">
        <v>17</v>
      </c>
      <c r="D19" s="1">
        <v>2003</v>
      </c>
      <c r="E19" s="1">
        <v>53000</v>
      </c>
      <c r="F19" s="1">
        <v>1162</v>
      </c>
      <c r="G19" s="1">
        <v>2</v>
      </c>
      <c r="H19" s="1">
        <v>3</v>
      </c>
      <c r="I19" s="1">
        <v>1</v>
      </c>
      <c r="J19" s="1">
        <v>0</v>
      </c>
      <c r="K19" s="1">
        <f t="shared" si="0"/>
        <v>1</v>
      </c>
      <c r="L19" s="1">
        <v>47900</v>
      </c>
      <c r="M19" s="1" t="s">
        <v>0</v>
      </c>
      <c r="N19" s="1">
        <v>0</v>
      </c>
      <c r="O19" s="1">
        <v>33</v>
      </c>
      <c r="P19" s="1">
        <v>107</v>
      </c>
      <c r="Q19" s="1">
        <v>105</v>
      </c>
      <c r="R19" s="1">
        <v>31500</v>
      </c>
      <c r="S19" s="1">
        <v>8</v>
      </c>
    </row>
    <row r="20" spans="1:19">
      <c r="A20" s="1">
        <v>22</v>
      </c>
      <c r="B20" s="1">
        <v>2</v>
      </c>
      <c r="C20" s="1" t="s">
        <v>17</v>
      </c>
      <c r="D20" s="1">
        <v>2003</v>
      </c>
      <c r="E20" s="1">
        <v>85000</v>
      </c>
      <c r="F20" s="1">
        <v>1280</v>
      </c>
      <c r="G20" s="1">
        <v>3</v>
      </c>
      <c r="H20" s="1">
        <v>4</v>
      </c>
      <c r="I20" s="1">
        <v>1</v>
      </c>
      <c r="J20" s="1">
        <v>0</v>
      </c>
      <c r="K20" s="1">
        <f t="shared" si="0"/>
        <v>1</v>
      </c>
      <c r="L20" s="1">
        <v>86000</v>
      </c>
      <c r="M20" s="1" t="s">
        <v>3</v>
      </c>
      <c r="N20" s="1">
        <v>2</v>
      </c>
      <c r="O20" s="1">
        <v>80</v>
      </c>
      <c r="P20" s="1">
        <v>108</v>
      </c>
      <c r="Q20" s="1">
        <v>60</v>
      </c>
      <c r="R20" s="1">
        <v>68300</v>
      </c>
      <c r="S20" s="1">
        <v>4</v>
      </c>
    </row>
    <row r="21" spans="1:19">
      <c r="A21" s="1">
        <v>23</v>
      </c>
      <c r="B21" s="1">
        <v>2</v>
      </c>
      <c r="C21" s="1" t="s">
        <v>17</v>
      </c>
      <c r="D21" s="1">
        <v>2003</v>
      </c>
      <c r="E21" s="1">
        <v>64310</v>
      </c>
      <c r="F21" s="1">
        <v>1564</v>
      </c>
      <c r="G21" s="1">
        <v>2</v>
      </c>
      <c r="H21" s="1">
        <v>4</v>
      </c>
      <c r="I21" s="1">
        <v>1</v>
      </c>
      <c r="J21" s="1">
        <v>0</v>
      </c>
      <c r="K21" s="1">
        <f t="shared" si="0"/>
        <v>1</v>
      </c>
      <c r="L21" s="1">
        <v>68900</v>
      </c>
      <c r="M21" s="1" t="s">
        <v>0</v>
      </c>
      <c r="N21" s="1">
        <v>0</v>
      </c>
      <c r="O21" s="1">
        <v>50</v>
      </c>
      <c r="P21" s="1">
        <v>157</v>
      </c>
      <c r="Q21" s="1">
        <v>115</v>
      </c>
      <c r="R21" s="1">
        <v>43900</v>
      </c>
      <c r="S21" s="1">
        <v>121</v>
      </c>
    </row>
    <row r="22" spans="1:19">
      <c r="A22" s="1">
        <v>24</v>
      </c>
      <c r="B22" s="1">
        <v>2</v>
      </c>
      <c r="C22" s="1" t="s">
        <v>17</v>
      </c>
      <c r="D22" s="1">
        <v>2003</v>
      </c>
      <c r="E22" s="1">
        <v>57000</v>
      </c>
      <c r="F22" s="1">
        <v>1332</v>
      </c>
      <c r="G22" s="1">
        <v>2</v>
      </c>
      <c r="H22" s="1">
        <v>3</v>
      </c>
      <c r="I22" s="1">
        <v>1</v>
      </c>
      <c r="J22" s="1">
        <v>0</v>
      </c>
      <c r="K22" s="1">
        <f t="shared" si="0"/>
        <v>1</v>
      </c>
      <c r="L22" s="1">
        <v>59900</v>
      </c>
      <c r="M22" s="1" t="s">
        <v>0</v>
      </c>
      <c r="N22" s="1">
        <v>1</v>
      </c>
      <c r="O22" s="1">
        <v>50</v>
      </c>
      <c r="P22" s="1">
        <v>132</v>
      </c>
      <c r="Q22" s="1">
        <v>75</v>
      </c>
      <c r="R22" s="1">
        <v>49300</v>
      </c>
      <c r="S22" s="1">
        <v>2</v>
      </c>
    </row>
    <row r="23" spans="1:19">
      <c r="A23" s="1">
        <v>26</v>
      </c>
      <c r="B23" s="1">
        <v>2</v>
      </c>
      <c r="C23" s="1" t="s">
        <v>17</v>
      </c>
      <c r="D23" s="1">
        <v>2003</v>
      </c>
      <c r="E23" s="1">
        <v>26500</v>
      </c>
      <c r="F23" s="1">
        <v>1744</v>
      </c>
      <c r="G23" s="1">
        <v>2</v>
      </c>
      <c r="H23" s="1">
        <v>3</v>
      </c>
      <c r="I23" s="1">
        <v>1</v>
      </c>
      <c r="J23" s="1">
        <v>1</v>
      </c>
      <c r="K23" s="1">
        <f t="shared" si="0"/>
        <v>1.5</v>
      </c>
      <c r="L23" s="1">
        <v>44900</v>
      </c>
      <c r="M23" s="1" t="s">
        <v>0</v>
      </c>
      <c r="N23" s="1">
        <v>0</v>
      </c>
      <c r="O23" s="1">
        <v>48</v>
      </c>
      <c r="P23" s="1">
        <v>67</v>
      </c>
      <c r="Q23" s="1">
        <v>114</v>
      </c>
      <c r="R23" s="1">
        <v>45700</v>
      </c>
      <c r="S23" s="1">
        <v>15</v>
      </c>
    </row>
    <row r="24" spans="1:19">
      <c r="A24" s="1">
        <v>27</v>
      </c>
      <c r="B24" s="1">
        <v>2</v>
      </c>
      <c r="C24" s="1" t="s">
        <v>17</v>
      </c>
      <c r="D24" s="1">
        <v>2003</v>
      </c>
      <c r="E24" s="1">
        <v>59600</v>
      </c>
      <c r="F24" s="1">
        <v>1338</v>
      </c>
      <c r="G24" s="1">
        <v>2</v>
      </c>
      <c r="H24" s="1">
        <v>3</v>
      </c>
      <c r="I24" s="1">
        <v>1</v>
      </c>
      <c r="J24" s="1">
        <v>1</v>
      </c>
      <c r="K24" s="1">
        <f t="shared" si="0"/>
        <v>1.5</v>
      </c>
      <c r="L24" s="1">
        <v>58900</v>
      </c>
      <c r="M24" s="1" t="s">
        <v>0</v>
      </c>
      <c r="N24" s="1">
        <v>0</v>
      </c>
      <c r="O24" s="1">
        <v>62</v>
      </c>
      <c r="P24" s="1">
        <v>124</v>
      </c>
      <c r="Q24" s="1">
        <v>85</v>
      </c>
      <c r="R24" s="1">
        <v>47000</v>
      </c>
      <c r="S24" s="1">
        <v>54</v>
      </c>
    </row>
    <row r="25" spans="1:19">
      <c r="A25" s="1">
        <v>28</v>
      </c>
      <c r="B25" s="1">
        <v>2</v>
      </c>
      <c r="C25" s="1" t="s">
        <v>17</v>
      </c>
      <c r="D25" s="1">
        <v>2003</v>
      </c>
      <c r="E25" s="1">
        <v>71000</v>
      </c>
      <c r="F25" s="1">
        <v>1056</v>
      </c>
      <c r="G25" s="1">
        <v>2</v>
      </c>
      <c r="H25" s="1">
        <v>3</v>
      </c>
      <c r="I25" s="1">
        <v>2</v>
      </c>
      <c r="J25" s="1">
        <v>2</v>
      </c>
      <c r="K25" s="1">
        <f t="shared" si="0"/>
        <v>3</v>
      </c>
      <c r="L25" s="1">
        <v>69900</v>
      </c>
      <c r="M25" s="1" t="s">
        <v>2</v>
      </c>
      <c r="N25" s="1">
        <v>0</v>
      </c>
      <c r="O25" s="1">
        <v>56</v>
      </c>
      <c r="P25" s="1">
        <v>216</v>
      </c>
      <c r="Q25" s="1">
        <v>12</v>
      </c>
      <c r="R25" s="1">
        <v>58600</v>
      </c>
      <c r="S25" s="1">
        <v>142</v>
      </c>
    </row>
    <row r="26" spans="1:19">
      <c r="A26" s="1">
        <v>29</v>
      </c>
      <c r="B26" s="1">
        <v>2</v>
      </c>
      <c r="C26" s="1" t="s">
        <v>17</v>
      </c>
      <c r="D26" s="1">
        <v>2003</v>
      </c>
      <c r="E26" s="1">
        <v>95000</v>
      </c>
      <c r="F26" s="1">
        <v>1851</v>
      </c>
      <c r="G26" s="1">
        <v>3</v>
      </c>
      <c r="H26" s="1">
        <v>3</v>
      </c>
      <c r="I26" s="1">
        <v>2</v>
      </c>
      <c r="J26" s="1">
        <v>1</v>
      </c>
      <c r="K26" s="1">
        <f t="shared" si="0"/>
        <v>2.5</v>
      </c>
      <c r="L26" s="1">
        <v>97500</v>
      </c>
      <c r="M26" s="1" t="s">
        <v>0</v>
      </c>
      <c r="N26" s="1">
        <v>0</v>
      </c>
      <c r="O26" s="1">
        <v>101</v>
      </c>
      <c r="P26" s="1">
        <v>144</v>
      </c>
      <c r="Q26" s="1">
        <v>75</v>
      </c>
      <c r="R26" s="1">
        <v>75000</v>
      </c>
      <c r="S26" s="1">
        <v>44</v>
      </c>
    </row>
    <row r="27" spans="1:19">
      <c r="A27" s="1">
        <v>30</v>
      </c>
      <c r="B27" s="1">
        <v>2</v>
      </c>
      <c r="C27" s="1" t="s">
        <v>17</v>
      </c>
      <c r="D27" s="1">
        <v>2003</v>
      </c>
      <c r="E27" s="1">
        <v>95000</v>
      </c>
      <c r="F27" s="1">
        <v>1851</v>
      </c>
      <c r="G27" s="1">
        <v>3</v>
      </c>
      <c r="H27" s="1">
        <v>3</v>
      </c>
      <c r="I27" s="1">
        <v>2</v>
      </c>
      <c r="J27" s="1">
        <v>1</v>
      </c>
      <c r="K27" s="1">
        <f t="shared" si="0"/>
        <v>2.5</v>
      </c>
      <c r="L27" s="1">
        <v>99500</v>
      </c>
      <c r="M27" s="1" t="s">
        <v>0</v>
      </c>
      <c r="N27" s="1">
        <v>0</v>
      </c>
      <c r="O27" s="1">
        <v>101</v>
      </c>
      <c r="P27" s="1">
        <v>144</v>
      </c>
      <c r="Q27" s="1">
        <v>75</v>
      </c>
      <c r="R27" s="1">
        <v>75000</v>
      </c>
      <c r="S27" s="1">
        <v>53</v>
      </c>
    </row>
    <row r="28" spans="1:19">
      <c r="A28" s="1">
        <v>31</v>
      </c>
      <c r="B28" s="1">
        <v>2</v>
      </c>
      <c r="C28" s="1" t="s">
        <v>17</v>
      </c>
      <c r="D28" s="1">
        <v>2003</v>
      </c>
      <c r="E28" s="1">
        <v>60000</v>
      </c>
      <c r="F28" s="1">
        <v>1958</v>
      </c>
      <c r="G28" s="1">
        <v>3</v>
      </c>
      <c r="H28" s="1">
        <v>4</v>
      </c>
      <c r="I28" s="1">
        <v>1</v>
      </c>
      <c r="J28" s="1">
        <v>2</v>
      </c>
      <c r="K28" s="1">
        <f t="shared" si="0"/>
        <v>2</v>
      </c>
      <c r="L28" s="1">
        <v>63900</v>
      </c>
      <c r="M28" s="1" t="s">
        <v>0</v>
      </c>
      <c r="N28" s="1">
        <v>2</v>
      </c>
      <c r="O28" s="1">
        <v>50</v>
      </c>
      <c r="P28" s="1">
        <v>165</v>
      </c>
      <c r="Q28" s="1">
        <v>95</v>
      </c>
      <c r="R28" s="1">
        <v>73100</v>
      </c>
      <c r="S28" s="1">
        <v>98</v>
      </c>
    </row>
    <row r="29" spans="1:19">
      <c r="A29" s="1">
        <v>32</v>
      </c>
      <c r="B29" s="1">
        <v>2</v>
      </c>
      <c r="C29" s="1" t="s">
        <v>17</v>
      </c>
      <c r="D29" s="1">
        <v>2003</v>
      </c>
      <c r="E29" s="1">
        <v>92000</v>
      </c>
      <c r="F29" s="1">
        <v>1328</v>
      </c>
      <c r="G29" s="1">
        <v>3</v>
      </c>
      <c r="H29" s="1">
        <v>3</v>
      </c>
      <c r="I29" s="1">
        <v>1</v>
      </c>
      <c r="J29" s="1">
        <v>0</v>
      </c>
      <c r="K29" s="1">
        <f t="shared" si="0"/>
        <v>1</v>
      </c>
      <c r="L29" s="1">
        <v>92500</v>
      </c>
      <c r="M29" s="1" t="s">
        <v>0</v>
      </c>
      <c r="N29" s="1">
        <v>1</v>
      </c>
      <c r="O29" s="1">
        <v>53</v>
      </c>
      <c r="P29" s="1">
        <v>132</v>
      </c>
      <c r="Q29" s="1">
        <v>79</v>
      </c>
      <c r="R29" s="1">
        <v>87500</v>
      </c>
      <c r="S29" s="1">
        <v>3</v>
      </c>
    </row>
    <row r="30" spans="1:19">
      <c r="A30" s="1">
        <v>33</v>
      </c>
      <c r="B30" s="1">
        <v>2</v>
      </c>
      <c r="C30" s="1" t="s">
        <v>17</v>
      </c>
      <c r="D30" s="1">
        <v>2003</v>
      </c>
      <c r="E30" s="1">
        <v>75000</v>
      </c>
      <c r="F30" s="1">
        <v>912</v>
      </c>
      <c r="G30" s="1">
        <v>4</v>
      </c>
      <c r="H30" s="1">
        <v>3</v>
      </c>
      <c r="I30" s="1">
        <v>1</v>
      </c>
      <c r="J30" s="1">
        <v>1</v>
      </c>
      <c r="K30" s="1">
        <f t="shared" si="0"/>
        <v>1.5</v>
      </c>
      <c r="L30" s="1">
        <v>85000</v>
      </c>
      <c r="M30" s="1" t="s">
        <v>2</v>
      </c>
      <c r="N30" s="1">
        <v>1</v>
      </c>
      <c r="O30" s="1">
        <v>76</v>
      </c>
      <c r="P30" s="1">
        <v>100</v>
      </c>
      <c r="Q30" s="1">
        <v>35</v>
      </c>
      <c r="R30" s="1">
        <v>74300</v>
      </c>
      <c r="S30" s="1">
        <v>40</v>
      </c>
    </row>
    <row r="31" spans="1:19">
      <c r="A31" s="1">
        <v>34</v>
      </c>
      <c r="B31" s="1">
        <v>2</v>
      </c>
      <c r="C31" s="1" t="s">
        <v>17</v>
      </c>
      <c r="D31" s="1">
        <v>2003</v>
      </c>
      <c r="E31" s="1">
        <v>93000</v>
      </c>
      <c r="F31" s="1">
        <v>1290</v>
      </c>
      <c r="G31" s="1">
        <v>3</v>
      </c>
      <c r="H31" s="1">
        <v>3</v>
      </c>
      <c r="I31" s="1">
        <v>2</v>
      </c>
      <c r="J31" s="1">
        <v>0</v>
      </c>
      <c r="K31" s="1">
        <f t="shared" si="0"/>
        <v>2</v>
      </c>
      <c r="L31" s="1">
        <v>93000</v>
      </c>
      <c r="M31" s="1" t="s">
        <v>2</v>
      </c>
      <c r="N31" s="1">
        <v>1</v>
      </c>
      <c r="O31" s="1">
        <v>75</v>
      </c>
      <c r="P31" s="1">
        <v>125</v>
      </c>
      <c r="Q31" s="1">
        <v>17</v>
      </c>
      <c r="R31" s="1">
        <v>89700</v>
      </c>
      <c r="S31" s="1">
        <v>1</v>
      </c>
    </row>
    <row r="32" spans="1:19">
      <c r="A32" s="1">
        <v>35</v>
      </c>
      <c r="B32" s="1">
        <v>2</v>
      </c>
      <c r="C32" s="1" t="s">
        <v>17</v>
      </c>
      <c r="D32" s="1">
        <v>2003</v>
      </c>
      <c r="E32" s="1">
        <v>58150</v>
      </c>
      <c r="F32" s="1">
        <v>1056</v>
      </c>
      <c r="G32" s="1">
        <v>2</v>
      </c>
      <c r="H32" s="1">
        <v>3</v>
      </c>
      <c r="I32" s="1">
        <v>1</v>
      </c>
      <c r="J32" s="1">
        <v>0</v>
      </c>
      <c r="K32" s="1">
        <f t="shared" si="0"/>
        <v>1</v>
      </c>
      <c r="L32" s="1">
        <v>54900</v>
      </c>
      <c r="M32" s="1" t="s">
        <v>0</v>
      </c>
      <c r="N32" s="1">
        <v>0</v>
      </c>
      <c r="O32" s="1">
        <v>42</v>
      </c>
      <c r="P32" s="1">
        <v>133</v>
      </c>
      <c r="Q32" s="1">
        <v>85</v>
      </c>
      <c r="R32" s="1">
        <v>46300</v>
      </c>
      <c r="S32" s="1">
        <v>39</v>
      </c>
    </row>
    <row r="33" spans="1:19">
      <c r="A33" s="1">
        <v>36</v>
      </c>
      <c r="B33" s="1">
        <v>2</v>
      </c>
      <c r="C33" s="1" t="s">
        <v>17</v>
      </c>
      <c r="D33" s="1">
        <v>2003</v>
      </c>
      <c r="E33" s="1">
        <v>15481</v>
      </c>
      <c r="F33" s="1">
        <v>1256</v>
      </c>
      <c r="G33" s="1">
        <v>2</v>
      </c>
      <c r="H33" s="1">
        <v>3</v>
      </c>
      <c r="I33" s="1">
        <v>1</v>
      </c>
      <c r="J33" s="1">
        <v>0</v>
      </c>
      <c r="K33" s="1">
        <f t="shared" si="0"/>
        <v>1</v>
      </c>
      <c r="L33" s="1">
        <v>15000</v>
      </c>
      <c r="M33" s="1" t="s">
        <v>0</v>
      </c>
      <c r="N33" s="1">
        <v>0</v>
      </c>
      <c r="O33" s="1">
        <v>28</v>
      </c>
      <c r="P33" s="1">
        <v>94</v>
      </c>
      <c r="Q33" s="1">
        <v>105</v>
      </c>
      <c r="R33" s="1">
        <v>55800</v>
      </c>
      <c r="S33" s="1">
        <v>14</v>
      </c>
    </row>
    <row r="34" spans="1:19">
      <c r="A34" s="1">
        <v>37</v>
      </c>
      <c r="B34" s="1">
        <v>2</v>
      </c>
      <c r="C34" s="1" t="s">
        <v>17</v>
      </c>
      <c r="D34" s="1">
        <v>2003</v>
      </c>
      <c r="E34" s="1">
        <v>30000</v>
      </c>
      <c r="F34" s="1">
        <v>1410</v>
      </c>
      <c r="G34" s="1">
        <v>2</v>
      </c>
      <c r="H34" s="1">
        <v>3</v>
      </c>
      <c r="I34" s="1">
        <v>1</v>
      </c>
      <c r="J34" s="1">
        <v>0</v>
      </c>
      <c r="K34" s="1">
        <f t="shared" si="0"/>
        <v>1</v>
      </c>
      <c r="L34" s="1">
        <v>37200</v>
      </c>
      <c r="M34" s="1" t="s">
        <v>4</v>
      </c>
      <c r="N34" s="1">
        <v>0</v>
      </c>
      <c r="O34" s="1">
        <v>41</v>
      </c>
      <c r="P34" s="1">
        <v>111</v>
      </c>
      <c r="Q34" s="1">
        <v>115</v>
      </c>
      <c r="R34" s="1">
        <v>44900</v>
      </c>
      <c r="S34" s="1">
        <v>0</v>
      </c>
    </row>
    <row r="35" spans="1:19">
      <c r="A35" s="1">
        <v>38</v>
      </c>
      <c r="B35" s="1">
        <v>2</v>
      </c>
      <c r="C35" s="1" t="s">
        <v>17</v>
      </c>
      <c r="D35" s="1">
        <v>2003</v>
      </c>
      <c r="E35" s="1">
        <v>87000</v>
      </c>
      <c r="F35" s="1">
        <v>2080</v>
      </c>
      <c r="G35" s="1">
        <v>3</v>
      </c>
      <c r="H35" s="1">
        <v>4</v>
      </c>
      <c r="I35" s="1">
        <v>1</v>
      </c>
      <c r="J35" s="1">
        <v>1</v>
      </c>
      <c r="K35" s="1">
        <f t="shared" si="0"/>
        <v>1.5</v>
      </c>
      <c r="L35" s="1">
        <v>89900</v>
      </c>
      <c r="M35" s="1" t="s">
        <v>6</v>
      </c>
      <c r="N35" s="1">
        <v>0</v>
      </c>
      <c r="O35" s="1">
        <v>75</v>
      </c>
      <c r="P35" s="1">
        <v>97</v>
      </c>
      <c r="Q35" s="1">
        <v>32</v>
      </c>
      <c r="R35" s="1">
        <v>73500</v>
      </c>
      <c r="S35" s="1">
        <v>42</v>
      </c>
    </row>
    <row r="36" spans="1:19">
      <c r="A36" s="1">
        <v>39</v>
      </c>
      <c r="B36" s="1">
        <v>2</v>
      </c>
      <c r="C36" s="1" t="s">
        <v>17</v>
      </c>
      <c r="D36" s="1">
        <v>2003</v>
      </c>
      <c r="E36" s="1">
        <v>67500</v>
      </c>
      <c r="F36" s="1">
        <v>1436</v>
      </c>
      <c r="G36" s="1">
        <v>1</v>
      </c>
      <c r="H36" s="1">
        <v>3</v>
      </c>
      <c r="I36" s="1">
        <v>1</v>
      </c>
      <c r="J36" s="1">
        <v>0</v>
      </c>
      <c r="K36" s="1">
        <f t="shared" si="0"/>
        <v>1</v>
      </c>
      <c r="L36" s="1">
        <v>59900</v>
      </c>
      <c r="M36" s="1" t="s">
        <v>0</v>
      </c>
      <c r="N36" s="1">
        <v>3</v>
      </c>
      <c r="O36" s="1">
        <v>49</v>
      </c>
      <c r="P36" s="1">
        <v>181</v>
      </c>
      <c r="Q36" s="1">
        <v>203</v>
      </c>
      <c r="R36" s="1">
        <v>47000</v>
      </c>
      <c r="S36" s="1">
        <v>63</v>
      </c>
    </row>
    <row r="37" spans="1:19">
      <c r="A37" s="1">
        <v>40</v>
      </c>
      <c r="B37" s="1">
        <v>2</v>
      </c>
      <c r="C37" s="1" t="s">
        <v>17</v>
      </c>
      <c r="D37" s="1">
        <v>2003</v>
      </c>
      <c r="E37" s="1">
        <v>66500</v>
      </c>
      <c r="F37" s="1">
        <v>1436</v>
      </c>
      <c r="G37" s="1">
        <v>1</v>
      </c>
      <c r="H37" s="1">
        <v>3</v>
      </c>
      <c r="I37" s="1">
        <v>1</v>
      </c>
      <c r="J37" s="1">
        <v>0</v>
      </c>
      <c r="K37" s="1">
        <f t="shared" si="0"/>
        <v>1</v>
      </c>
      <c r="L37" s="1">
        <v>59900</v>
      </c>
      <c r="M37" s="1" t="s">
        <v>0</v>
      </c>
      <c r="N37" s="1">
        <v>3</v>
      </c>
      <c r="O37" s="1">
        <v>49</v>
      </c>
      <c r="P37" s="1">
        <v>181</v>
      </c>
      <c r="Q37" s="1">
        <v>203</v>
      </c>
      <c r="R37" s="1">
        <v>47000</v>
      </c>
      <c r="S37" s="1">
        <v>94</v>
      </c>
    </row>
    <row r="38" spans="1:19">
      <c r="A38" s="1">
        <v>41</v>
      </c>
      <c r="B38" s="1">
        <v>2</v>
      </c>
      <c r="C38" s="1" t="s">
        <v>17</v>
      </c>
      <c r="D38" s="1">
        <v>2003</v>
      </c>
      <c r="E38" s="1">
        <v>91500</v>
      </c>
      <c r="F38" s="1">
        <v>1036</v>
      </c>
      <c r="G38" s="1">
        <v>3</v>
      </c>
      <c r="H38" s="1">
        <v>3</v>
      </c>
      <c r="I38" s="1">
        <v>1</v>
      </c>
      <c r="J38" s="1">
        <v>0</v>
      </c>
      <c r="K38" s="1">
        <f t="shared" si="0"/>
        <v>1</v>
      </c>
      <c r="L38" s="1">
        <v>92500</v>
      </c>
      <c r="M38" s="1" t="s">
        <v>2</v>
      </c>
      <c r="N38" s="1">
        <v>0</v>
      </c>
      <c r="O38" s="1">
        <v>83</v>
      </c>
      <c r="P38" s="1">
        <v>135</v>
      </c>
      <c r="Q38" s="1">
        <v>53</v>
      </c>
      <c r="R38" s="1">
        <v>82400</v>
      </c>
      <c r="S38" s="1">
        <v>35</v>
      </c>
    </row>
    <row r="39" spans="1:19">
      <c r="A39" s="1">
        <v>42</v>
      </c>
      <c r="B39" s="1">
        <v>3</v>
      </c>
      <c r="C39" s="1" t="s">
        <v>16</v>
      </c>
      <c r="D39" s="1">
        <v>2003</v>
      </c>
      <c r="E39" s="1">
        <v>32000</v>
      </c>
      <c r="F39" s="1">
        <v>2158</v>
      </c>
      <c r="G39" s="1">
        <v>2</v>
      </c>
      <c r="H39" s="1">
        <v>3</v>
      </c>
      <c r="I39" s="1">
        <v>1</v>
      </c>
      <c r="J39" s="1">
        <v>1</v>
      </c>
      <c r="K39" s="1">
        <f t="shared" si="0"/>
        <v>1.5</v>
      </c>
      <c r="L39" s="1">
        <v>39900</v>
      </c>
      <c r="M39" s="1" t="s">
        <v>0</v>
      </c>
      <c r="N39" s="1">
        <v>0</v>
      </c>
      <c r="O39" s="1">
        <v>49</v>
      </c>
      <c r="P39" s="1">
        <v>186</v>
      </c>
      <c r="Q39" s="1">
        <v>114</v>
      </c>
      <c r="R39" s="1">
        <v>50500</v>
      </c>
      <c r="S39" s="1">
        <v>281</v>
      </c>
    </row>
    <row r="40" spans="1:19">
      <c r="A40" s="1">
        <v>43</v>
      </c>
      <c r="B40" s="1">
        <v>3</v>
      </c>
      <c r="C40" s="1" t="s">
        <v>16</v>
      </c>
      <c r="D40" s="1">
        <v>2003</v>
      </c>
      <c r="E40" s="1">
        <v>50100</v>
      </c>
      <c r="F40" s="1">
        <v>1155</v>
      </c>
      <c r="G40" s="1">
        <v>3</v>
      </c>
      <c r="H40" s="1">
        <v>3</v>
      </c>
      <c r="I40" s="1">
        <v>1</v>
      </c>
      <c r="J40" s="1">
        <v>0</v>
      </c>
      <c r="K40" s="1">
        <f t="shared" si="0"/>
        <v>1</v>
      </c>
      <c r="L40" s="1">
        <v>40000</v>
      </c>
      <c r="M40" s="1" t="s">
        <v>0</v>
      </c>
      <c r="N40" s="1">
        <v>1</v>
      </c>
      <c r="O40" s="1">
        <v>45</v>
      </c>
      <c r="P40" s="1">
        <v>100</v>
      </c>
      <c r="Q40" s="1">
        <v>90</v>
      </c>
      <c r="R40" s="1">
        <v>56800</v>
      </c>
      <c r="S40" s="1">
        <v>113</v>
      </c>
    </row>
    <row r="41" spans="1:19">
      <c r="A41" s="1">
        <v>44</v>
      </c>
      <c r="B41" s="1">
        <v>3</v>
      </c>
      <c r="C41" s="1" t="s">
        <v>16</v>
      </c>
      <c r="D41" s="1">
        <v>2003</v>
      </c>
      <c r="E41" s="1">
        <v>26000</v>
      </c>
      <c r="F41" s="1">
        <v>1232</v>
      </c>
      <c r="G41" s="1">
        <v>1</v>
      </c>
      <c r="H41" s="1">
        <v>3</v>
      </c>
      <c r="I41" s="1">
        <v>1</v>
      </c>
      <c r="J41" s="1">
        <v>0</v>
      </c>
      <c r="K41" s="1">
        <f t="shared" si="0"/>
        <v>1</v>
      </c>
      <c r="L41" s="1">
        <v>25000</v>
      </c>
      <c r="M41" s="1" t="s">
        <v>3</v>
      </c>
      <c r="N41" s="1">
        <v>0</v>
      </c>
      <c r="O41" s="1">
        <v>33</v>
      </c>
      <c r="P41" s="1">
        <v>79</v>
      </c>
      <c r="Q41" s="1">
        <v>95</v>
      </c>
      <c r="R41" s="1">
        <v>27900</v>
      </c>
      <c r="S41" s="1">
        <v>148</v>
      </c>
    </row>
    <row r="42" spans="1:19">
      <c r="A42" s="1">
        <v>45</v>
      </c>
      <c r="B42" s="1">
        <v>3</v>
      </c>
      <c r="C42" s="1" t="s">
        <v>16</v>
      </c>
      <c r="D42" s="1">
        <v>2003</v>
      </c>
      <c r="E42" s="1">
        <v>92900</v>
      </c>
      <c r="F42" s="1">
        <v>1092</v>
      </c>
      <c r="G42" s="1">
        <v>3</v>
      </c>
      <c r="H42" s="1">
        <v>3</v>
      </c>
      <c r="I42" s="1">
        <v>1</v>
      </c>
      <c r="J42" s="1">
        <v>0</v>
      </c>
      <c r="K42" s="1">
        <f t="shared" si="0"/>
        <v>1</v>
      </c>
      <c r="L42" s="1">
        <v>92500</v>
      </c>
      <c r="M42" s="1" t="s">
        <v>2</v>
      </c>
      <c r="N42" s="1">
        <v>1</v>
      </c>
      <c r="O42" s="1">
        <v>76</v>
      </c>
      <c r="P42" s="1">
        <v>98</v>
      </c>
      <c r="Q42" s="1">
        <v>53</v>
      </c>
      <c r="R42" s="1">
        <v>72800</v>
      </c>
      <c r="S42" s="1">
        <v>9</v>
      </c>
    </row>
    <row r="43" spans="1:19">
      <c r="A43" s="1">
        <v>46</v>
      </c>
      <c r="B43" s="1">
        <v>3</v>
      </c>
      <c r="C43" s="1" t="s">
        <v>16</v>
      </c>
      <c r="D43" s="1">
        <v>2003</v>
      </c>
      <c r="E43" s="1">
        <v>70321</v>
      </c>
      <c r="F43" s="1">
        <v>1368</v>
      </c>
      <c r="G43" s="1">
        <v>4</v>
      </c>
      <c r="H43" s="1">
        <v>3</v>
      </c>
      <c r="I43" s="1">
        <v>2</v>
      </c>
      <c r="J43" s="1">
        <v>0</v>
      </c>
      <c r="K43" s="1">
        <f t="shared" si="0"/>
        <v>2</v>
      </c>
      <c r="L43" s="1">
        <v>70000</v>
      </c>
      <c r="M43" s="1" t="s">
        <v>2</v>
      </c>
      <c r="N43" s="1">
        <v>2</v>
      </c>
      <c r="O43" s="1">
        <v>125</v>
      </c>
      <c r="P43" s="1">
        <v>140</v>
      </c>
      <c r="Q43" s="1">
        <v>45</v>
      </c>
      <c r="R43" s="1">
        <v>74500</v>
      </c>
      <c r="S43" s="1">
        <v>28</v>
      </c>
    </row>
    <row r="44" spans="1:19">
      <c r="A44" s="1">
        <v>47</v>
      </c>
      <c r="B44" s="1">
        <v>3</v>
      </c>
      <c r="C44" s="1" t="s">
        <v>16</v>
      </c>
      <c r="D44" s="1">
        <v>2003</v>
      </c>
      <c r="E44" s="1">
        <v>53500</v>
      </c>
      <c r="F44" s="1">
        <v>1440</v>
      </c>
      <c r="G44" s="1">
        <v>2</v>
      </c>
      <c r="H44" s="1">
        <v>3</v>
      </c>
      <c r="I44" s="1">
        <v>1</v>
      </c>
      <c r="J44" s="1">
        <v>0</v>
      </c>
      <c r="K44" s="1">
        <f t="shared" si="0"/>
        <v>1</v>
      </c>
      <c r="L44" s="1">
        <v>54500</v>
      </c>
      <c r="M44" s="1" t="s">
        <v>0</v>
      </c>
      <c r="N44" s="1">
        <v>0</v>
      </c>
      <c r="O44" s="1">
        <v>66</v>
      </c>
      <c r="P44" s="1">
        <v>62</v>
      </c>
      <c r="Q44" s="1">
        <v>76</v>
      </c>
      <c r="R44" s="1">
        <v>53500</v>
      </c>
      <c r="S44" s="1">
        <v>246</v>
      </c>
    </row>
    <row r="45" spans="1:19">
      <c r="A45" s="1">
        <v>48</v>
      </c>
      <c r="B45" s="1">
        <v>3</v>
      </c>
      <c r="C45" s="1" t="s">
        <v>16</v>
      </c>
      <c r="D45" s="1">
        <v>2003</v>
      </c>
      <c r="E45" s="1">
        <v>44900</v>
      </c>
      <c r="F45" s="1">
        <v>1076</v>
      </c>
      <c r="G45" s="1">
        <v>2</v>
      </c>
      <c r="H45" s="1">
        <v>3</v>
      </c>
      <c r="I45" s="1">
        <v>2</v>
      </c>
      <c r="J45" s="1">
        <v>0</v>
      </c>
      <c r="K45" s="1">
        <f t="shared" si="0"/>
        <v>2</v>
      </c>
      <c r="L45" s="1">
        <v>44900</v>
      </c>
      <c r="M45" s="1" t="s">
        <v>0</v>
      </c>
      <c r="N45" s="1">
        <v>1</v>
      </c>
      <c r="O45" s="1">
        <v>58</v>
      </c>
      <c r="P45" s="1">
        <v>154</v>
      </c>
      <c r="Q45" s="1">
        <v>115</v>
      </c>
      <c r="R45" s="1">
        <v>43300</v>
      </c>
      <c r="S45" s="1">
        <v>51</v>
      </c>
    </row>
    <row r="46" spans="1:19">
      <c r="A46" s="1">
        <v>49</v>
      </c>
      <c r="B46" s="1">
        <v>3</v>
      </c>
      <c r="C46" s="1" t="s">
        <v>16</v>
      </c>
      <c r="D46" s="1">
        <v>2003</v>
      </c>
      <c r="E46" s="1">
        <v>67575</v>
      </c>
      <c r="F46" s="1">
        <v>2232</v>
      </c>
      <c r="G46" s="1">
        <v>2</v>
      </c>
      <c r="H46" s="1">
        <v>3</v>
      </c>
      <c r="I46" s="1">
        <v>1</v>
      </c>
      <c r="J46" s="1">
        <v>0</v>
      </c>
      <c r="K46" s="1">
        <f t="shared" si="0"/>
        <v>1</v>
      </c>
      <c r="L46" s="1">
        <v>64500</v>
      </c>
      <c r="M46" s="1" t="s">
        <v>7</v>
      </c>
      <c r="N46" s="1">
        <v>0</v>
      </c>
      <c r="O46" s="1">
        <v>49</v>
      </c>
      <c r="P46" s="1">
        <v>82</v>
      </c>
      <c r="Q46" s="1">
        <v>125</v>
      </c>
      <c r="R46" s="1">
        <v>59600</v>
      </c>
      <c r="S46" s="1">
        <v>7</v>
      </c>
    </row>
    <row r="47" spans="1:19">
      <c r="A47" s="1">
        <v>50</v>
      </c>
      <c r="B47" s="1">
        <v>3</v>
      </c>
      <c r="C47" s="1" t="s">
        <v>16</v>
      </c>
      <c r="D47" s="1">
        <v>2003</v>
      </c>
      <c r="E47" s="1">
        <v>49500</v>
      </c>
      <c r="F47" s="1">
        <v>1566</v>
      </c>
      <c r="G47" s="1">
        <v>2</v>
      </c>
      <c r="H47" s="1">
        <v>5</v>
      </c>
      <c r="I47" s="1">
        <v>2</v>
      </c>
      <c r="J47" s="1">
        <v>0</v>
      </c>
      <c r="K47" s="1">
        <f t="shared" si="0"/>
        <v>2</v>
      </c>
      <c r="L47" s="1">
        <v>49900</v>
      </c>
      <c r="M47" s="1" t="s">
        <v>0</v>
      </c>
      <c r="N47" s="1">
        <v>0</v>
      </c>
      <c r="O47" s="1">
        <v>49</v>
      </c>
      <c r="P47" s="1">
        <v>126</v>
      </c>
      <c r="Q47" s="1">
        <v>115</v>
      </c>
      <c r="R47" s="1">
        <v>36600</v>
      </c>
      <c r="S47" s="1">
        <v>289</v>
      </c>
    </row>
    <row r="48" spans="1:19">
      <c r="A48" s="1">
        <v>51</v>
      </c>
      <c r="B48" s="1">
        <v>3</v>
      </c>
      <c r="C48" s="1" t="s">
        <v>16</v>
      </c>
      <c r="D48" s="1">
        <v>2003</v>
      </c>
      <c r="E48" s="1">
        <v>15250</v>
      </c>
      <c r="F48" s="1">
        <v>1240</v>
      </c>
      <c r="G48" s="1">
        <v>2</v>
      </c>
      <c r="H48" s="1">
        <v>3</v>
      </c>
      <c r="I48" s="1">
        <v>1</v>
      </c>
      <c r="J48" s="1">
        <v>0</v>
      </c>
      <c r="K48" s="1">
        <f t="shared" si="0"/>
        <v>1</v>
      </c>
      <c r="L48" s="1">
        <v>15000</v>
      </c>
      <c r="M48" s="1" t="s">
        <v>0</v>
      </c>
      <c r="N48" s="1">
        <v>0</v>
      </c>
      <c r="O48" s="1">
        <v>42</v>
      </c>
      <c r="P48" s="1">
        <v>66</v>
      </c>
      <c r="Q48" s="1">
        <v>105</v>
      </c>
      <c r="R48" s="1">
        <v>39000</v>
      </c>
      <c r="S48" s="1">
        <v>7</v>
      </c>
    </row>
    <row r="49" spans="1:19">
      <c r="A49" s="1">
        <v>52</v>
      </c>
      <c r="B49" s="1">
        <v>3</v>
      </c>
      <c r="C49" s="1" t="s">
        <v>16</v>
      </c>
      <c r="D49" s="1">
        <v>2003</v>
      </c>
      <c r="E49" s="1">
        <v>44300</v>
      </c>
      <c r="F49" s="1">
        <v>1056</v>
      </c>
      <c r="G49" s="1">
        <v>1</v>
      </c>
      <c r="H49" s="1">
        <v>3</v>
      </c>
      <c r="I49" s="1">
        <v>1</v>
      </c>
      <c r="J49" s="1">
        <v>0</v>
      </c>
      <c r="K49" s="1">
        <f t="shared" si="0"/>
        <v>1</v>
      </c>
      <c r="L49" s="1">
        <v>44900</v>
      </c>
      <c r="M49" s="1" t="s">
        <v>2</v>
      </c>
      <c r="N49" s="1">
        <v>0</v>
      </c>
      <c r="O49" s="1">
        <v>57</v>
      </c>
      <c r="P49" s="1">
        <v>216</v>
      </c>
      <c r="Q49" s="1">
        <v>12</v>
      </c>
      <c r="R49" s="1">
        <v>57800</v>
      </c>
      <c r="S49" s="1">
        <v>54</v>
      </c>
    </row>
    <row r="50" spans="1:19">
      <c r="A50" s="1">
        <v>53</v>
      </c>
      <c r="B50" s="1">
        <v>3</v>
      </c>
      <c r="C50" s="1" t="s">
        <v>16</v>
      </c>
      <c r="D50" s="1">
        <v>2003</v>
      </c>
      <c r="E50" s="1">
        <v>59000</v>
      </c>
      <c r="F50" s="1">
        <v>1056</v>
      </c>
      <c r="G50" s="1">
        <v>2</v>
      </c>
      <c r="H50" s="1">
        <v>3</v>
      </c>
      <c r="I50" s="1">
        <v>1</v>
      </c>
      <c r="J50" s="1">
        <v>0</v>
      </c>
      <c r="K50" s="1">
        <f t="shared" si="0"/>
        <v>1</v>
      </c>
      <c r="L50" s="1">
        <v>64500</v>
      </c>
      <c r="M50" s="1" t="s">
        <v>2</v>
      </c>
      <c r="N50" s="1">
        <v>0</v>
      </c>
      <c r="O50" s="1">
        <v>80</v>
      </c>
      <c r="P50" s="1">
        <v>95</v>
      </c>
      <c r="Q50" s="1">
        <v>11</v>
      </c>
      <c r="R50" s="1">
        <v>59800</v>
      </c>
      <c r="S50" s="1">
        <v>55</v>
      </c>
    </row>
    <row r="51" spans="1:19">
      <c r="A51" s="1">
        <v>55</v>
      </c>
      <c r="B51" s="1">
        <v>4</v>
      </c>
      <c r="C51" s="1" t="s">
        <v>15</v>
      </c>
      <c r="D51" s="1">
        <v>2003</v>
      </c>
      <c r="E51" s="1">
        <v>92500</v>
      </c>
      <c r="F51" s="1">
        <v>1579</v>
      </c>
      <c r="G51" s="1">
        <v>2</v>
      </c>
      <c r="H51" s="1">
        <v>3</v>
      </c>
      <c r="I51" s="1">
        <v>1</v>
      </c>
      <c r="J51" s="1">
        <v>1</v>
      </c>
      <c r="K51" s="1">
        <f t="shared" si="0"/>
        <v>1.5</v>
      </c>
      <c r="L51" s="1">
        <v>94900</v>
      </c>
      <c r="M51" s="1" t="s">
        <v>0</v>
      </c>
      <c r="N51" s="1">
        <v>1</v>
      </c>
      <c r="O51" s="1">
        <v>150</v>
      </c>
      <c r="P51" s="1">
        <v>150</v>
      </c>
      <c r="Q51" s="1">
        <v>68</v>
      </c>
      <c r="R51" s="1">
        <v>71000</v>
      </c>
      <c r="S51" s="1">
        <v>67</v>
      </c>
    </row>
    <row r="52" spans="1:19">
      <c r="A52" s="1">
        <v>56</v>
      </c>
      <c r="B52" s="1">
        <v>4</v>
      </c>
      <c r="C52" s="1" t="s">
        <v>15</v>
      </c>
      <c r="D52" s="1">
        <v>2003</v>
      </c>
      <c r="E52" s="1">
        <v>129000</v>
      </c>
      <c r="F52" s="1">
        <v>2124</v>
      </c>
      <c r="G52" s="1">
        <v>4</v>
      </c>
      <c r="H52" s="1">
        <v>4</v>
      </c>
      <c r="I52" s="1">
        <v>2</v>
      </c>
      <c r="J52" s="1">
        <v>0</v>
      </c>
      <c r="K52" s="1">
        <f t="shared" si="0"/>
        <v>2</v>
      </c>
      <c r="L52" s="1">
        <v>139900</v>
      </c>
      <c r="M52" s="1" t="s">
        <v>9</v>
      </c>
      <c r="N52" s="1">
        <v>2</v>
      </c>
      <c r="O52" s="1">
        <v>80</v>
      </c>
      <c r="P52" s="1">
        <v>299</v>
      </c>
      <c r="Q52" s="1">
        <v>35</v>
      </c>
      <c r="R52" s="1">
        <v>101000</v>
      </c>
      <c r="S52" s="1">
        <v>116</v>
      </c>
    </row>
    <row r="53" spans="1:19">
      <c r="A53" s="1">
        <v>57</v>
      </c>
      <c r="B53" s="1">
        <v>4</v>
      </c>
      <c r="C53" s="1" t="s">
        <v>15</v>
      </c>
      <c r="D53" s="1">
        <v>2003</v>
      </c>
      <c r="E53" s="1">
        <v>38500</v>
      </c>
      <c r="F53" s="1">
        <v>1054</v>
      </c>
      <c r="G53" s="1">
        <v>1</v>
      </c>
      <c r="H53" s="1">
        <v>3</v>
      </c>
      <c r="I53" s="1">
        <v>1</v>
      </c>
      <c r="J53" s="1">
        <v>0</v>
      </c>
      <c r="K53" s="1">
        <f t="shared" si="0"/>
        <v>1</v>
      </c>
      <c r="L53" s="1">
        <v>35000</v>
      </c>
      <c r="M53" s="1" t="s">
        <v>0</v>
      </c>
      <c r="N53" s="1">
        <v>1</v>
      </c>
      <c r="O53" s="1">
        <v>42</v>
      </c>
      <c r="P53" s="1">
        <v>96</v>
      </c>
      <c r="Q53" s="1">
        <v>105</v>
      </c>
      <c r="R53" s="1">
        <v>38800</v>
      </c>
      <c r="S53" s="1">
        <v>36</v>
      </c>
    </row>
    <row r="54" spans="1:19">
      <c r="A54" s="1">
        <v>58</v>
      </c>
      <c r="B54" s="1">
        <v>4</v>
      </c>
      <c r="C54" s="1" t="s">
        <v>15</v>
      </c>
      <c r="D54" s="1">
        <v>2003</v>
      </c>
      <c r="E54" s="1">
        <v>65000</v>
      </c>
      <c r="F54" s="1">
        <v>1524</v>
      </c>
      <c r="G54" s="1">
        <v>2</v>
      </c>
      <c r="H54" s="1">
        <v>3</v>
      </c>
      <c r="I54" s="1">
        <v>1</v>
      </c>
      <c r="J54" s="1">
        <v>1</v>
      </c>
      <c r="K54" s="1">
        <f t="shared" si="0"/>
        <v>1.5</v>
      </c>
      <c r="L54" s="1">
        <v>71000</v>
      </c>
      <c r="M54" s="1" t="s">
        <v>0</v>
      </c>
      <c r="N54" s="1">
        <v>1</v>
      </c>
      <c r="O54" s="1">
        <v>58</v>
      </c>
      <c r="P54" s="1">
        <v>203</v>
      </c>
      <c r="Q54" s="1">
        <v>85</v>
      </c>
      <c r="R54" s="1">
        <v>60300</v>
      </c>
      <c r="S54" s="1">
        <v>55</v>
      </c>
    </row>
    <row r="55" spans="1:19">
      <c r="A55" s="1">
        <v>59</v>
      </c>
      <c r="B55" s="1">
        <v>4</v>
      </c>
      <c r="C55" s="1" t="s">
        <v>15</v>
      </c>
      <c r="D55" s="1">
        <v>2003</v>
      </c>
      <c r="E55" s="1">
        <v>67100</v>
      </c>
      <c r="F55" s="1">
        <v>1896</v>
      </c>
      <c r="G55" s="1">
        <v>2</v>
      </c>
      <c r="H55" s="1">
        <v>3</v>
      </c>
      <c r="I55" s="1">
        <v>2</v>
      </c>
      <c r="J55" s="1">
        <v>0</v>
      </c>
      <c r="K55" s="1">
        <f t="shared" si="0"/>
        <v>2</v>
      </c>
      <c r="L55" s="1">
        <v>68000</v>
      </c>
      <c r="M55" s="1" t="s">
        <v>0</v>
      </c>
      <c r="N55" s="1">
        <v>0</v>
      </c>
      <c r="O55" s="1">
        <v>99</v>
      </c>
      <c r="P55" s="1">
        <v>124</v>
      </c>
      <c r="Q55" s="1">
        <v>131</v>
      </c>
      <c r="R55" s="1">
        <v>56500</v>
      </c>
      <c r="S55" s="1">
        <v>83</v>
      </c>
    </row>
    <row r="56" spans="1:19">
      <c r="A56" s="1">
        <v>60</v>
      </c>
      <c r="B56" s="1">
        <v>4</v>
      </c>
      <c r="C56" s="1" t="s">
        <v>15</v>
      </c>
      <c r="D56" s="1">
        <v>2003</v>
      </c>
      <c r="E56" s="1">
        <v>89000</v>
      </c>
      <c r="F56" s="1">
        <v>1092</v>
      </c>
      <c r="G56" s="1">
        <v>3</v>
      </c>
      <c r="H56" s="1">
        <v>3</v>
      </c>
      <c r="I56" s="1">
        <v>1</v>
      </c>
      <c r="J56" s="1">
        <v>0</v>
      </c>
      <c r="K56" s="1">
        <f t="shared" si="0"/>
        <v>1</v>
      </c>
      <c r="L56" s="1">
        <v>94900</v>
      </c>
      <c r="M56" s="1" t="s">
        <v>2</v>
      </c>
      <c r="N56" s="1">
        <v>1</v>
      </c>
      <c r="O56" s="1">
        <v>80</v>
      </c>
      <c r="P56" s="1">
        <v>186</v>
      </c>
      <c r="Q56" s="1">
        <v>36</v>
      </c>
      <c r="R56" s="1">
        <v>74400</v>
      </c>
      <c r="S56" s="1">
        <v>13</v>
      </c>
    </row>
    <row r="57" spans="1:19">
      <c r="A57" s="1">
        <v>61</v>
      </c>
      <c r="B57" s="1">
        <v>4</v>
      </c>
      <c r="C57" s="1" t="s">
        <v>15</v>
      </c>
      <c r="D57" s="1">
        <v>2003</v>
      </c>
      <c r="E57" s="1">
        <v>29500</v>
      </c>
      <c r="F57" s="1">
        <v>1859</v>
      </c>
      <c r="G57" s="1">
        <v>1</v>
      </c>
      <c r="H57" s="1">
        <v>4</v>
      </c>
      <c r="I57" s="1">
        <v>1</v>
      </c>
      <c r="J57" s="1">
        <v>1</v>
      </c>
      <c r="K57" s="1">
        <f t="shared" si="0"/>
        <v>1.5</v>
      </c>
      <c r="L57" s="1">
        <v>33000</v>
      </c>
      <c r="M57" s="1" t="s">
        <v>4</v>
      </c>
      <c r="N57" s="1">
        <v>0</v>
      </c>
      <c r="O57" s="1">
        <v>63</v>
      </c>
      <c r="P57" s="1">
        <v>165</v>
      </c>
      <c r="Q57" s="1">
        <v>150</v>
      </c>
      <c r="R57" s="1">
        <v>43500</v>
      </c>
      <c r="S57" s="1">
        <v>101</v>
      </c>
    </row>
    <row r="58" spans="1:19">
      <c r="A58" s="1">
        <v>62</v>
      </c>
      <c r="B58" s="1">
        <v>4</v>
      </c>
      <c r="C58" s="1" t="s">
        <v>15</v>
      </c>
      <c r="D58" s="1">
        <v>2003</v>
      </c>
      <c r="E58" s="1">
        <v>50000</v>
      </c>
      <c r="F58" s="1">
        <v>1216</v>
      </c>
      <c r="G58" s="1">
        <v>2</v>
      </c>
      <c r="H58" s="1">
        <v>3</v>
      </c>
      <c r="I58" s="1">
        <v>1</v>
      </c>
      <c r="J58" s="1">
        <v>0</v>
      </c>
      <c r="K58" s="1">
        <f t="shared" si="0"/>
        <v>1</v>
      </c>
      <c r="L58" s="1">
        <v>58900</v>
      </c>
      <c r="M58" s="1" t="s">
        <v>21</v>
      </c>
      <c r="N58" s="1">
        <v>0</v>
      </c>
      <c r="O58" s="1">
        <v>60</v>
      </c>
      <c r="P58" s="1">
        <v>180</v>
      </c>
      <c r="Q58" s="1">
        <v>50</v>
      </c>
      <c r="R58" s="1">
        <v>64200</v>
      </c>
      <c r="S58" s="1">
        <v>252</v>
      </c>
    </row>
    <row r="59" spans="1:19">
      <c r="A59" s="1">
        <v>63</v>
      </c>
      <c r="B59" s="1">
        <v>4</v>
      </c>
      <c r="C59" s="1" t="s">
        <v>15</v>
      </c>
      <c r="D59" s="1">
        <v>2003</v>
      </c>
      <c r="E59" s="1">
        <v>85000</v>
      </c>
      <c r="F59" s="1">
        <v>1650</v>
      </c>
      <c r="G59" s="1">
        <v>3</v>
      </c>
      <c r="H59" s="1">
        <v>3</v>
      </c>
      <c r="I59" s="1">
        <v>2</v>
      </c>
      <c r="J59" s="1">
        <v>0</v>
      </c>
      <c r="K59" s="1">
        <f t="shared" si="0"/>
        <v>2</v>
      </c>
      <c r="L59" s="1">
        <v>87000</v>
      </c>
      <c r="M59" s="1" t="s">
        <v>0</v>
      </c>
      <c r="N59" s="1">
        <v>1</v>
      </c>
      <c r="O59" s="1">
        <v>61</v>
      </c>
      <c r="P59" s="1">
        <v>176</v>
      </c>
      <c r="Q59" s="1">
        <v>95</v>
      </c>
      <c r="R59" s="1">
        <v>71999</v>
      </c>
      <c r="S59" s="1">
        <v>11</v>
      </c>
    </row>
    <row r="60" spans="1:19">
      <c r="A60" s="1">
        <v>64</v>
      </c>
      <c r="B60" s="1">
        <v>4</v>
      </c>
      <c r="C60" s="1" t="s">
        <v>15</v>
      </c>
      <c r="D60" s="1">
        <v>2003</v>
      </c>
      <c r="E60" s="1">
        <v>58000</v>
      </c>
      <c r="F60" s="1">
        <v>1460</v>
      </c>
      <c r="G60" s="1">
        <v>1</v>
      </c>
      <c r="H60" s="1">
        <v>3</v>
      </c>
      <c r="I60" s="1">
        <v>1</v>
      </c>
      <c r="J60" s="1">
        <v>1</v>
      </c>
      <c r="K60" s="1">
        <f t="shared" si="0"/>
        <v>1.5</v>
      </c>
      <c r="L60" s="1">
        <v>59900</v>
      </c>
      <c r="M60" s="1" t="s">
        <v>0</v>
      </c>
      <c r="N60" s="1">
        <v>2</v>
      </c>
      <c r="O60" s="1">
        <v>100</v>
      </c>
      <c r="P60" s="1">
        <v>165</v>
      </c>
      <c r="Q60" s="1">
        <v>115</v>
      </c>
      <c r="R60" s="1">
        <v>45000</v>
      </c>
      <c r="S60" s="1">
        <v>526</v>
      </c>
    </row>
    <row r="61" spans="1:19">
      <c r="A61" s="1">
        <v>65</v>
      </c>
      <c r="B61" s="1">
        <v>4</v>
      </c>
      <c r="C61" s="1" t="s">
        <v>15</v>
      </c>
      <c r="D61" s="1">
        <v>2003</v>
      </c>
      <c r="E61" s="1">
        <v>28000</v>
      </c>
      <c r="F61" s="1">
        <v>1632</v>
      </c>
      <c r="G61" s="1">
        <v>2</v>
      </c>
      <c r="H61" s="1">
        <v>4</v>
      </c>
      <c r="I61" s="1">
        <v>1</v>
      </c>
      <c r="J61" s="1">
        <v>1</v>
      </c>
      <c r="K61" s="1">
        <f t="shared" si="0"/>
        <v>1.5</v>
      </c>
      <c r="L61" s="1">
        <v>30000</v>
      </c>
      <c r="M61" s="1" t="s">
        <v>0</v>
      </c>
      <c r="N61" s="1">
        <v>1</v>
      </c>
      <c r="O61" s="1">
        <v>37</v>
      </c>
      <c r="P61" s="1">
        <v>148</v>
      </c>
      <c r="Q61" s="1">
        <v>105</v>
      </c>
      <c r="R61" s="1">
        <v>36500</v>
      </c>
      <c r="S61" s="1">
        <v>10</v>
      </c>
    </row>
    <row r="62" spans="1:19">
      <c r="A62" s="1">
        <v>67</v>
      </c>
      <c r="B62" s="1">
        <v>4</v>
      </c>
      <c r="C62" s="1" t="s">
        <v>15</v>
      </c>
      <c r="D62" s="1">
        <v>2003</v>
      </c>
      <c r="E62" s="1">
        <v>52224</v>
      </c>
      <c r="F62" s="1">
        <v>1562</v>
      </c>
      <c r="G62" s="1">
        <v>2</v>
      </c>
      <c r="H62" s="1">
        <v>3</v>
      </c>
      <c r="I62" s="1">
        <v>1</v>
      </c>
      <c r="J62" s="1">
        <v>0</v>
      </c>
      <c r="K62" s="1">
        <f t="shared" si="0"/>
        <v>1</v>
      </c>
      <c r="L62" s="1">
        <v>48900</v>
      </c>
      <c r="M62" s="1" t="s">
        <v>0</v>
      </c>
      <c r="N62" s="1">
        <v>0</v>
      </c>
      <c r="O62" s="1">
        <v>58</v>
      </c>
      <c r="P62" s="1">
        <v>137</v>
      </c>
      <c r="Q62" s="1">
        <v>105</v>
      </c>
      <c r="R62" s="1">
        <v>48000</v>
      </c>
      <c r="S62" s="1">
        <v>229</v>
      </c>
    </row>
    <row r="63" spans="1:19">
      <c r="A63" s="1">
        <v>68</v>
      </c>
      <c r="B63" s="1">
        <v>4</v>
      </c>
      <c r="C63" s="1" t="s">
        <v>15</v>
      </c>
      <c r="D63" s="1">
        <v>2003</v>
      </c>
      <c r="E63" s="1">
        <v>121000</v>
      </c>
      <c r="F63" s="1">
        <v>2000</v>
      </c>
      <c r="G63" s="1">
        <v>3</v>
      </c>
      <c r="H63" s="1">
        <v>3</v>
      </c>
      <c r="I63" s="1">
        <v>1</v>
      </c>
      <c r="J63" s="1">
        <v>1</v>
      </c>
      <c r="K63" s="1">
        <f t="shared" si="0"/>
        <v>1.5</v>
      </c>
      <c r="L63" s="1">
        <v>119900</v>
      </c>
      <c r="M63" s="1" t="s">
        <v>0</v>
      </c>
      <c r="N63" s="1">
        <v>0</v>
      </c>
      <c r="O63" s="1">
        <v>43</v>
      </c>
      <c r="P63" s="1">
        <v>173</v>
      </c>
      <c r="Q63" s="1">
        <v>95</v>
      </c>
      <c r="R63" s="1">
        <v>68900</v>
      </c>
      <c r="S63" s="1">
        <v>24</v>
      </c>
    </row>
    <row r="64" spans="1:19">
      <c r="A64" s="1">
        <v>69</v>
      </c>
      <c r="B64" s="1">
        <v>5</v>
      </c>
      <c r="C64" s="1" t="s">
        <v>14</v>
      </c>
      <c r="D64" s="1">
        <v>2004</v>
      </c>
      <c r="E64" s="1">
        <v>25510</v>
      </c>
      <c r="F64" s="1">
        <v>1228</v>
      </c>
      <c r="G64" s="1">
        <v>2</v>
      </c>
      <c r="H64" s="1">
        <v>3</v>
      </c>
      <c r="I64" s="1">
        <v>2</v>
      </c>
      <c r="J64" s="1">
        <v>0</v>
      </c>
      <c r="K64" s="1">
        <f t="shared" si="0"/>
        <v>2</v>
      </c>
      <c r="L64" s="1">
        <v>28000</v>
      </c>
      <c r="M64" s="1" t="s">
        <v>0</v>
      </c>
      <c r="N64" s="1">
        <v>1</v>
      </c>
      <c r="O64" s="1">
        <v>66</v>
      </c>
      <c r="P64" s="1">
        <v>134</v>
      </c>
      <c r="Q64" s="1">
        <v>115</v>
      </c>
      <c r="R64" s="1">
        <v>40000</v>
      </c>
      <c r="S64" s="1">
        <v>222</v>
      </c>
    </row>
    <row r="65" spans="1:19">
      <c r="A65" s="1">
        <v>70</v>
      </c>
      <c r="B65" s="1">
        <v>5</v>
      </c>
      <c r="C65" s="1" t="s">
        <v>14</v>
      </c>
      <c r="D65" s="1">
        <v>2004</v>
      </c>
      <c r="E65" s="1">
        <v>75800</v>
      </c>
      <c r="F65" s="1">
        <v>1764</v>
      </c>
      <c r="G65" s="1">
        <v>2</v>
      </c>
      <c r="H65" s="1">
        <v>3</v>
      </c>
      <c r="I65" s="1">
        <v>2</v>
      </c>
      <c r="J65" s="1">
        <v>0</v>
      </c>
      <c r="K65" s="1">
        <f t="shared" si="0"/>
        <v>2</v>
      </c>
      <c r="L65" s="1">
        <v>75500</v>
      </c>
      <c r="M65" s="1" t="s">
        <v>0</v>
      </c>
      <c r="N65" s="1">
        <v>1</v>
      </c>
      <c r="O65" s="1">
        <v>45</v>
      </c>
      <c r="P65" s="1">
        <v>83</v>
      </c>
      <c r="Q65" s="1">
        <v>115</v>
      </c>
      <c r="R65" s="1">
        <v>54100</v>
      </c>
      <c r="S65" s="1">
        <v>6</v>
      </c>
    </row>
    <row r="66" spans="1:19">
      <c r="A66" s="1">
        <v>71</v>
      </c>
      <c r="B66" s="1">
        <v>5</v>
      </c>
      <c r="C66" s="1" t="s">
        <v>14</v>
      </c>
      <c r="D66" s="1">
        <v>2004</v>
      </c>
      <c r="E66" s="1">
        <v>57000</v>
      </c>
      <c r="F66" s="1">
        <v>1638</v>
      </c>
      <c r="G66" s="1">
        <v>2</v>
      </c>
      <c r="H66" s="1">
        <v>3</v>
      </c>
      <c r="I66" s="1">
        <v>1</v>
      </c>
      <c r="J66" s="1">
        <v>0</v>
      </c>
      <c r="K66" s="1">
        <f t="shared" si="0"/>
        <v>1</v>
      </c>
      <c r="L66" s="1">
        <v>62500</v>
      </c>
      <c r="M66" s="1" t="s">
        <v>0</v>
      </c>
      <c r="N66" s="1">
        <v>1</v>
      </c>
      <c r="O66" s="1">
        <v>56</v>
      </c>
      <c r="P66" s="1">
        <v>209</v>
      </c>
      <c r="Q66" s="1">
        <v>115</v>
      </c>
      <c r="R66" s="1">
        <v>51700</v>
      </c>
      <c r="S66" s="1">
        <v>27</v>
      </c>
    </row>
    <row r="67" spans="1:19">
      <c r="A67" s="1">
        <v>72</v>
      </c>
      <c r="B67" s="1">
        <v>5</v>
      </c>
      <c r="C67" s="1" t="s">
        <v>14</v>
      </c>
      <c r="D67" s="1">
        <v>2004</v>
      </c>
      <c r="E67" s="1">
        <v>50500</v>
      </c>
      <c r="F67" s="1">
        <v>1336</v>
      </c>
      <c r="G67" s="1">
        <v>3</v>
      </c>
      <c r="H67" s="1">
        <v>4</v>
      </c>
      <c r="I67" s="1">
        <v>1</v>
      </c>
      <c r="J67" s="1">
        <v>0</v>
      </c>
      <c r="K67" s="1">
        <f t="shared" ref="K67:K130" si="1">I67+0.5*J67</f>
        <v>1</v>
      </c>
      <c r="L67" s="1">
        <v>49900</v>
      </c>
      <c r="M67" s="1" t="s">
        <v>0</v>
      </c>
      <c r="N67" s="1">
        <v>0</v>
      </c>
      <c r="O67" s="1">
        <v>66</v>
      </c>
      <c r="P67" s="1">
        <v>132</v>
      </c>
      <c r="Q67" s="1">
        <v>105</v>
      </c>
      <c r="R67" s="1">
        <v>47600</v>
      </c>
      <c r="S67" s="1">
        <v>160</v>
      </c>
    </row>
    <row r="68" spans="1:19">
      <c r="A68" s="1">
        <v>73</v>
      </c>
      <c r="B68" s="1">
        <v>5</v>
      </c>
      <c r="C68" s="1" t="s">
        <v>14</v>
      </c>
      <c r="D68" s="1">
        <v>2004</v>
      </c>
      <c r="E68" s="1">
        <v>55600</v>
      </c>
      <c r="F68" s="1">
        <v>1795</v>
      </c>
      <c r="G68" s="1">
        <v>2</v>
      </c>
      <c r="H68" s="1">
        <v>4</v>
      </c>
      <c r="I68" s="1">
        <v>2</v>
      </c>
      <c r="J68" s="1">
        <v>0</v>
      </c>
      <c r="K68" s="1">
        <f t="shared" si="1"/>
        <v>2</v>
      </c>
      <c r="L68" s="1">
        <v>59900</v>
      </c>
      <c r="M68" s="1" t="s">
        <v>0</v>
      </c>
      <c r="N68" s="1">
        <v>1</v>
      </c>
      <c r="O68" s="1">
        <v>42</v>
      </c>
      <c r="P68" s="1">
        <v>150</v>
      </c>
      <c r="Q68" s="1">
        <v>105</v>
      </c>
      <c r="R68" s="1">
        <v>42000</v>
      </c>
      <c r="S68" s="1">
        <v>116</v>
      </c>
    </row>
    <row r="69" spans="1:19">
      <c r="A69" s="1">
        <v>74</v>
      </c>
      <c r="B69" s="1">
        <v>5</v>
      </c>
      <c r="C69" s="1" t="s">
        <v>14</v>
      </c>
      <c r="D69" s="1">
        <v>2004</v>
      </c>
      <c r="E69" s="1">
        <v>75000</v>
      </c>
      <c r="F69" s="1">
        <v>1482</v>
      </c>
      <c r="G69" s="1">
        <v>3</v>
      </c>
      <c r="H69" s="1">
        <v>3</v>
      </c>
      <c r="I69" s="1">
        <v>1</v>
      </c>
      <c r="J69" s="1">
        <v>0</v>
      </c>
      <c r="K69" s="1">
        <f t="shared" si="1"/>
        <v>1</v>
      </c>
      <c r="L69" s="1">
        <v>69900</v>
      </c>
      <c r="M69" s="1" t="s">
        <v>0</v>
      </c>
      <c r="N69" s="1">
        <v>2</v>
      </c>
      <c r="O69" s="1">
        <v>50</v>
      </c>
      <c r="P69" s="1">
        <v>147</v>
      </c>
      <c r="Q69" s="1">
        <v>93</v>
      </c>
      <c r="R69" s="1">
        <v>54700</v>
      </c>
      <c r="S69" s="1">
        <v>7</v>
      </c>
    </row>
    <row r="70" spans="1:19">
      <c r="A70" s="1">
        <v>75</v>
      </c>
      <c r="B70" s="1">
        <v>5</v>
      </c>
      <c r="C70" s="1" t="s">
        <v>14</v>
      </c>
      <c r="D70" s="1">
        <v>2004</v>
      </c>
      <c r="E70" s="1">
        <v>136000</v>
      </c>
      <c r="F70" s="1">
        <v>2584</v>
      </c>
      <c r="G70" s="1">
        <v>2</v>
      </c>
      <c r="H70" s="1">
        <v>4</v>
      </c>
      <c r="I70" s="1">
        <v>3</v>
      </c>
      <c r="J70" s="1">
        <v>1</v>
      </c>
      <c r="K70" s="1">
        <f t="shared" si="1"/>
        <v>3.5</v>
      </c>
      <c r="L70" s="1">
        <v>139900</v>
      </c>
      <c r="M70" s="1" t="s">
        <v>20</v>
      </c>
      <c r="N70" s="1">
        <v>0</v>
      </c>
      <c r="O70" s="1">
        <v>66</v>
      </c>
      <c r="P70" s="1">
        <v>254</v>
      </c>
      <c r="Q70" s="1">
        <v>100</v>
      </c>
      <c r="R70" s="1">
        <v>109400</v>
      </c>
      <c r="S70" s="1">
        <v>20</v>
      </c>
    </row>
    <row r="71" spans="1:19">
      <c r="A71" s="1">
        <v>76</v>
      </c>
      <c r="B71" s="1">
        <v>5</v>
      </c>
      <c r="C71" s="1" t="s">
        <v>14</v>
      </c>
      <c r="D71" s="1">
        <v>2004</v>
      </c>
      <c r="E71" s="1">
        <v>68503</v>
      </c>
      <c r="F71" s="1">
        <v>960</v>
      </c>
      <c r="G71" s="1">
        <v>2</v>
      </c>
      <c r="H71" s="1">
        <v>3</v>
      </c>
      <c r="I71" s="1">
        <v>1</v>
      </c>
      <c r="J71" s="1">
        <v>1</v>
      </c>
      <c r="K71" s="1">
        <f t="shared" si="1"/>
        <v>1.5</v>
      </c>
      <c r="L71" s="1">
        <v>60000</v>
      </c>
      <c r="M71" s="1" t="s">
        <v>2</v>
      </c>
      <c r="N71" s="1">
        <v>0</v>
      </c>
      <c r="O71" s="1">
        <v>80</v>
      </c>
      <c r="P71" s="1">
        <v>144</v>
      </c>
      <c r="Q71" s="1">
        <v>20</v>
      </c>
      <c r="R71" s="1">
        <v>66000</v>
      </c>
      <c r="S71" s="1">
        <v>7</v>
      </c>
    </row>
    <row r="72" spans="1:19">
      <c r="A72" s="1">
        <v>77</v>
      </c>
      <c r="B72" s="1">
        <v>5</v>
      </c>
      <c r="C72" s="1" t="s">
        <v>14</v>
      </c>
      <c r="D72" s="1">
        <v>2004</v>
      </c>
      <c r="E72" s="1">
        <v>62900</v>
      </c>
      <c r="F72" s="1">
        <v>1848</v>
      </c>
      <c r="G72" s="1">
        <v>1</v>
      </c>
      <c r="H72" s="1">
        <v>4</v>
      </c>
      <c r="I72" s="1">
        <v>2</v>
      </c>
      <c r="J72" s="1">
        <v>0</v>
      </c>
      <c r="K72" s="1">
        <f t="shared" si="1"/>
        <v>2</v>
      </c>
      <c r="L72" s="1">
        <v>74900</v>
      </c>
      <c r="M72" s="1" t="s">
        <v>0</v>
      </c>
      <c r="N72" s="1">
        <v>1</v>
      </c>
      <c r="O72" s="1">
        <v>78</v>
      </c>
      <c r="P72" s="1">
        <v>89</v>
      </c>
      <c r="Q72" s="1">
        <v>68</v>
      </c>
      <c r="R72" s="1">
        <v>62900</v>
      </c>
      <c r="S72" s="1">
        <v>56</v>
      </c>
    </row>
    <row r="73" spans="1:19">
      <c r="A73" s="1">
        <v>78</v>
      </c>
      <c r="B73" s="1">
        <v>5</v>
      </c>
      <c r="C73" s="1" t="s">
        <v>14</v>
      </c>
      <c r="D73" s="1">
        <v>2004</v>
      </c>
      <c r="E73" s="1">
        <v>76000</v>
      </c>
      <c r="F73" s="1">
        <v>1514</v>
      </c>
      <c r="G73" s="1">
        <v>2</v>
      </c>
      <c r="H73" s="1">
        <v>3</v>
      </c>
      <c r="I73" s="1">
        <v>1</v>
      </c>
      <c r="J73" s="1">
        <v>0</v>
      </c>
      <c r="K73" s="1">
        <f t="shared" si="1"/>
        <v>1</v>
      </c>
      <c r="L73" s="1">
        <v>79900</v>
      </c>
      <c r="M73" s="1" t="s">
        <v>0</v>
      </c>
      <c r="N73" s="1">
        <v>1</v>
      </c>
      <c r="O73" s="1">
        <v>48</v>
      </c>
      <c r="P73" s="1">
        <v>150</v>
      </c>
      <c r="Q73" s="1">
        <v>105</v>
      </c>
      <c r="R73" s="1">
        <v>58100</v>
      </c>
      <c r="S73" s="1">
        <v>13</v>
      </c>
    </row>
    <row r="74" spans="1:19">
      <c r="A74" s="1">
        <v>79</v>
      </c>
      <c r="B74" s="1">
        <v>5</v>
      </c>
      <c r="C74" s="1" t="s">
        <v>14</v>
      </c>
      <c r="D74" s="1">
        <v>2004</v>
      </c>
      <c r="E74" s="1">
        <v>25900</v>
      </c>
      <c r="F74" s="1">
        <v>1176</v>
      </c>
      <c r="G74" s="1">
        <v>2</v>
      </c>
      <c r="H74" s="1">
        <v>3</v>
      </c>
      <c r="I74" s="1">
        <v>1</v>
      </c>
      <c r="J74" s="1">
        <v>0</v>
      </c>
      <c r="K74" s="1">
        <f t="shared" si="1"/>
        <v>1</v>
      </c>
      <c r="L74" s="1">
        <v>34900</v>
      </c>
      <c r="M74" s="1" t="s">
        <v>0</v>
      </c>
      <c r="N74" s="1">
        <v>1</v>
      </c>
      <c r="O74" s="1">
        <v>49</v>
      </c>
      <c r="P74" s="1">
        <v>100</v>
      </c>
      <c r="Q74" s="1">
        <v>57</v>
      </c>
      <c r="R74" s="1">
        <v>55300</v>
      </c>
      <c r="S74" s="1">
        <v>448</v>
      </c>
    </row>
    <row r="75" spans="1:19">
      <c r="A75" s="1">
        <v>80</v>
      </c>
      <c r="B75" s="1">
        <v>5</v>
      </c>
      <c r="C75" s="1" t="s">
        <v>14</v>
      </c>
      <c r="D75" s="1">
        <v>2004</v>
      </c>
      <c r="E75" s="1">
        <v>75000</v>
      </c>
      <c r="F75" s="1">
        <v>1617</v>
      </c>
      <c r="G75" s="1">
        <v>2</v>
      </c>
      <c r="H75" s="1">
        <v>3</v>
      </c>
      <c r="I75" s="1">
        <v>1</v>
      </c>
      <c r="J75" s="1">
        <v>1</v>
      </c>
      <c r="K75" s="1">
        <f t="shared" si="1"/>
        <v>1.5</v>
      </c>
      <c r="L75" s="1">
        <v>79900</v>
      </c>
      <c r="M75" s="1" t="s">
        <v>0</v>
      </c>
      <c r="N75" s="1">
        <v>0</v>
      </c>
      <c r="O75" s="1">
        <v>59</v>
      </c>
      <c r="P75" s="1">
        <v>189</v>
      </c>
      <c r="Q75" s="1">
        <v>105</v>
      </c>
      <c r="R75" s="1">
        <v>67000</v>
      </c>
      <c r="S75" s="1">
        <v>99</v>
      </c>
    </row>
    <row r="76" spans="1:19">
      <c r="A76" s="1">
        <v>81</v>
      </c>
      <c r="B76" s="1">
        <v>5</v>
      </c>
      <c r="C76" s="1" t="s">
        <v>14</v>
      </c>
      <c r="D76" s="1">
        <v>2004</v>
      </c>
      <c r="E76" s="1">
        <v>86000</v>
      </c>
      <c r="F76" s="1">
        <v>1618</v>
      </c>
      <c r="G76" s="1">
        <v>3</v>
      </c>
      <c r="H76" s="1">
        <v>3</v>
      </c>
      <c r="I76" s="1">
        <v>1</v>
      </c>
      <c r="J76" s="1">
        <v>1</v>
      </c>
      <c r="K76" s="1">
        <f t="shared" si="1"/>
        <v>1.5</v>
      </c>
      <c r="L76" s="1">
        <v>89000</v>
      </c>
      <c r="M76" s="1" t="s">
        <v>0</v>
      </c>
      <c r="N76" s="1">
        <v>2</v>
      </c>
      <c r="O76" s="1">
        <v>85</v>
      </c>
      <c r="P76" s="1">
        <v>265</v>
      </c>
      <c r="Q76" s="1">
        <v>139</v>
      </c>
      <c r="R76" s="1">
        <v>76600</v>
      </c>
      <c r="S76" s="1">
        <v>152</v>
      </c>
    </row>
    <row r="77" spans="1:19">
      <c r="A77" s="1">
        <v>82</v>
      </c>
      <c r="B77" s="1">
        <v>6</v>
      </c>
      <c r="C77" s="1" t="s">
        <v>13</v>
      </c>
      <c r="D77" s="1">
        <v>2004</v>
      </c>
      <c r="E77" s="1">
        <v>55150</v>
      </c>
      <c r="F77" s="1">
        <v>1400</v>
      </c>
      <c r="G77" s="1">
        <v>2</v>
      </c>
      <c r="H77" s="1">
        <v>3</v>
      </c>
      <c r="I77" s="1">
        <v>1</v>
      </c>
      <c r="J77" s="1">
        <v>0</v>
      </c>
      <c r="K77" s="1">
        <f t="shared" si="1"/>
        <v>1</v>
      </c>
      <c r="L77" s="1">
        <v>51500</v>
      </c>
      <c r="M77" s="1" t="s">
        <v>0</v>
      </c>
      <c r="N77" s="1">
        <v>0</v>
      </c>
      <c r="O77" s="1">
        <v>44</v>
      </c>
      <c r="P77" s="1">
        <v>165</v>
      </c>
      <c r="Q77" s="1">
        <v>145</v>
      </c>
      <c r="R77" s="1">
        <v>42500</v>
      </c>
      <c r="S77" s="1">
        <v>13</v>
      </c>
    </row>
    <row r="78" spans="1:19">
      <c r="A78" s="1">
        <v>83</v>
      </c>
      <c r="B78" s="1">
        <v>6</v>
      </c>
      <c r="C78" s="1" t="s">
        <v>13</v>
      </c>
      <c r="D78" s="1">
        <v>2004</v>
      </c>
      <c r="E78" s="1">
        <v>86000</v>
      </c>
      <c r="F78" s="1">
        <v>1248</v>
      </c>
      <c r="G78" s="1">
        <v>3</v>
      </c>
      <c r="H78" s="1">
        <v>3</v>
      </c>
      <c r="I78" s="1">
        <v>1</v>
      </c>
      <c r="J78" s="1">
        <v>0</v>
      </c>
      <c r="K78" s="1">
        <f t="shared" si="1"/>
        <v>1</v>
      </c>
      <c r="L78" s="1">
        <v>89900</v>
      </c>
      <c r="M78" s="1" t="s">
        <v>0</v>
      </c>
      <c r="N78" s="1">
        <v>2</v>
      </c>
      <c r="O78" s="1">
        <v>53</v>
      </c>
      <c r="P78" s="1">
        <v>132</v>
      </c>
      <c r="Q78" s="1">
        <v>85</v>
      </c>
      <c r="R78" s="1">
        <v>73500</v>
      </c>
      <c r="S78" s="1">
        <v>0</v>
      </c>
    </row>
    <row r="79" spans="1:19">
      <c r="A79" s="1">
        <v>84</v>
      </c>
      <c r="B79" s="1">
        <v>6</v>
      </c>
      <c r="C79" s="1" t="s">
        <v>13</v>
      </c>
      <c r="D79" s="1">
        <v>2004</v>
      </c>
      <c r="E79" s="1">
        <v>52000</v>
      </c>
      <c r="F79" s="1">
        <v>1256</v>
      </c>
      <c r="G79" s="1">
        <v>2</v>
      </c>
      <c r="H79" s="1">
        <v>3</v>
      </c>
      <c r="I79" s="1">
        <v>1</v>
      </c>
      <c r="J79" s="1">
        <v>0</v>
      </c>
      <c r="K79" s="1">
        <f t="shared" si="1"/>
        <v>1</v>
      </c>
      <c r="L79" s="1">
        <v>54900</v>
      </c>
      <c r="M79" s="1" t="s">
        <v>0</v>
      </c>
      <c r="N79" s="1">
        <v>0</v>
      </c>
      <c r="O79" s="1">
        <v>28</v>
      </c>
      <c r="P79" s="1">
        <v>94</v>
      </c>
      <c r="Q79" s="1">
        <v>105</v>
      </c>
      <c r="R79" s="1">
        <v>55800</v>
      </c>
      <c r="S79" s="1">
        <v>24</v>
      </c>
    </row>
    <row r="80" spans="1:19">
      <c r="A80" s="1">
        <v>85</v>
      </c>
      <c r="B80" s="1">
        <v>6</v>
      </c>
      <c r="C80" s="1" t="s">
        <v>13</v>
      </c>
      <c r="D80" s="1">
        <v>2004</v>
      </c>
      <c r="E80" s="1">
        <v>130000</v>
      </c>
      <c r="F80" s="1">
        <v>1754</v>
      </c>
      <c r="G80" s="1">
        <v>3</v>
      </c>
      <c r="H80" s="1">
        <v>4</v>
      </c>
      <c r="I80" s="1">
        <v>2</v>
      </c>
      <c r="J80" s="1">
        <v>0</v>
      </c>
      <c r="K80" s="1">
        <f t="shared" si="1"/>
        <v>2</v>
      </c>
      <c r="L80" s="1">
        <v>134500</v>
      </c>
      <c r="M80" s="1" t="s">
        <v>6</v>
      </c>
      <c r="N80" s="1">
        <v>2</v>
      </c>
      <c r="O80" s="1">
        <v>53</v>
      </c>
      <c r="P80" s="1">
        <v>175</v>
      </c>
      <c r="Q80" s="1">
        <v>35</v>
      </c>
      <c r="R80" s="1">
        <v>93800</v>
      </c>
      <c r="S80" s="1">
        <v>2</v>
      </c>
    </row>
    <row r="81" spans="1:19">
      <c r="A81" s="1">
        <v>86</v>
      </c>
      <c r="B81" s="1">
        <v>6</v>
      </c>
      <c r="C81" s="1" t="s">
        <v>13</v>
      </c>
      <c r="D81" s="1">
        <v>2004</v>
      </c>
      <c r="E81" s="1">
        <v>50000</v>
      </c>
      <c r="F81" s="1">
        <v>1680</v>
      </c>
      <c r="G81" s="1">
        <v>2</v>
      </c>
      <c r="H81" s="1">
        <v>4</v>
      </c>
      <c r="I81" s="1">
        <v>2</v>
      </c>
      <c r="J81" s="1">
        <v>0</v>
      </c>
      <c r="K81" s="1">
        <f t="shared" si="1"/>
        <v>2</v>
      </c>
      <c r="L81" s="1">
        <v>54500</v>
      </c>
      <c r="M81" s="1" t="s">
        <v>0</v>
      </c>
      <c r="N81" s="1">
        <v>0</v>
      </c>
      <c r="O81" s="1">
        <v>99</v>
      </c>
      <c r="P81" s="1">
        <v>124</v>
      </c>
      <c r="Q81" s="1">
        <v>145</v>
      </c>
      <c r="R81" s="1">
        <v>41200</v>
      </c>
      <c r="S81" s="1">
        <v>183</v>
      </c>
    </row>
    <row r="82" spans="1:19">
      <c r="A82" s="1">
        <v>87</v>
      </c>
      <c r="B82" s="1">
        <v>6</v>
      </c>
      <c r="C82" s="1" t="s">
        <v>13</v>
      </c>
      <c r="D82" s="1">
        <v>2004</v>
      </c>
      <c r="E82" s="1">
        <v>42500</v>
      </c>
      <c r="F82" s="1">
        <v>1464</v>
      </c>
      <c r="G82" s="1">
        <v>1</v>
      </c>
      <c r="H82" s="1">
        <v>3</v>
      </c>
      <c r="I82" s="1">
        <v>1</v>
      </c>
      <c r="J82" s="1">
        <v>0</v>
      </c>
      <c r="K82" s="1">
        <f t="shared" si="1"/>
        <v>1</v>
      </c>
      <c r="L82" s="1">
        <v>42500</v>
      </c>
      <c r="M82" s="1" t="s">
        <v>19</v>
      </c>
      <c r="N82" s="1">
        <v>2</v>
      </c>
      <c r="O82" s="1">
        <v>50</v>
      </c>
      <c r="P82" s="1">
        <v>148</v>
      </c>
      <c r="Q82" s="1">
        <v>125</v>
      </c>
      <c r="R82" s="1">
        <v>45500</v>
      </c>
      <c r="S82" s="1">
        <v>53</v>
      </c>
    </row>
    <row r="83" spans="1:19">
      <c r="A83" s="1">
        <v>88</v>
      </c>
      <c r="B83" s="1">
        <v>6</v>
      </c>
      <c r="C83" s="1" t="s">
        <v>13</v>
      </c>
      <c r="D83" s="1">
        <v>2004</v>
      </c>
      <c r="E83" s="1">
        <v>47000</v>
      </c>
      <c r="F83" s="1">
        <v>1337</v>
      </c>
      <c r="G83" s="1">
        <v>2</v>
      </c>
      <c r="H83" s="1">
        <v>3</v>
      </c>
      <c r="I83" s="1">
        <v>1</v>
      </c>
      <c r="J83" s="1">
        <v>0</v>
      </c>
      <c r="K83" s="1">
        <f t="shared" si="1"/>
        <v>1</v>
      </c>
      <c r="L83" s="1">
        <v>43900</v>
      </c>
      <c r="M83" s="1" t="s">
        <v>0</v>
      </c>
      <c r="N83" s="1">
        <v>0</v>
      </c>
      <c r="O83" s="1">
        <v>53</v>
      </c>
      <c r="P83" s="1">
        <v>198</v>
      </c>
      <c r="Q83" s="1">
        <v>85</v>
      </c>
      <c r="R83" s="1">
        <v>36000</v>
      </c>
      <c r="S83" s="1">
        <v>156</v>
      </c>
    </row>
    <row r="84" spans="1:19">
      <c r="A84" s="1">
        <v>89</v>
      </c>
      <c r="B84" s="1">
        <v>6</v>
      </c>
      <c r="C84" s="1" t="s">
        <v>13</v>
      </c>
      <c r="D84" s="1">
        <v>2004</v>
      </c>
      <c r="E84" s="1">
        <v>59100</v>
      </c>
      <c r="F84" s="1">
        <v>1992</v>
      </c>
      <c r="G84" s="1">
        <v>2</v>
      </c>
      <c r="H84" s="1">
        <v>3</v>
      </c>
      <c r="I84" s="1">
        <v>2</v>
      </c>
      <c r="J84" s="1">
        <v>0</v>
      </c>
      <c r="K84" s="1">
        <f t="shared" si="1"/>
        <v>2</v>
      </c>
      <c r="L84" s="1">
        <v>63900</v>
      </c>
      <c r="M84" s="1" t="s">
        <v>0</v>
      </c>
      <c r="N84" s="1">
        <v>0</v>
      </c>
      <c r="O84" s="1">
        <v>80</v>
      </c>
      <c r="P84" s="1">
        <v>167</v>
      </c>
      <c r="Q84" s="1">
        <v>65</v>
      </c>
      <c r="R84" s="1">
        <v>58000</v>
      </c>
      <c r="S84" s="1">
        <v>129</v>
      </c>
    </row>
    <row r="85" spans="1:19">
      <c r="A85" s="1">
        <v>90</v>
      </c>
      <c r="B85" s="1">
        <v>6</v>
      </c>
      <c r="C85" s="1" t="s">
        <v>13</v>
      </c>
      <c r="D85" s="1">
        <v>2004</v>
      </c>
      <c r="E85" s="1">
        <v>21945</v>
      </c>
      <c r="F85" s="1">
        <v>1726</v>
      </c>
      <c r="G85" s="1">
        <v>2</v>
      </c>
      <c r="H85" s="1">
        <v>4</v>
      </c>
      <c r="I85" s="1">
        <v>1</v>
      </c>
      <c r="J85" s="1">
        <v>0</v>
      </c>
      <c r="K85" s="1">
        <f t="shared" si="1"/>
        <v>1</v>
      </c>
      <c r="L85" s="1">
        <v>23100</v>
      </c>
      <c r="M85" s="1" t="s">
        <v>0</v>
      </c>
      <c r="N85" s="1">
        <v>0</v>
      </c>
      <c r="O85" s="1">
        <v>53</v>
      </c>
      <c r="P85" s="1">
        <v>69</v>
      </c>
      <c r="Q85" s="1">
        <v>96</v>
      </c>
      <c r="R85" s="1">
        <v>49700</v>
      </c>
      <c r="S85" s="1">
        <v>161</v>
      </c>
    </row>
    <row r="86" spans="1:19">
      <c r="A86" s="1">
        <v>91</v>
      </c>
      <c r="B86" s="1">
        <v>6</v>
      </c>
      <c r="C86" s="1" t="s">
        <v>13</v>
      </c>
      <c r="D86" s="1">
        <v>2004</v>
      </c>
      <c r="E86" s="1">
        <v>89500</v>
      </c>
      <c r="F86" s="1">
        <v>1317</v>
      </c>
      <c r="G86" s="1">
        <v>3</v>
      </c>
      <c r="H86" s="1">
        <v>3</v>
      </c>
      <c r="I86" s="1">
        <v>1</v>
      </c>
      <c r="J86" s="1">
        <v>0</v>
      </c>
      <c r="K86" s="1">
        <f t="shared" si="1"/>
        <v>1</v>
      </c>
      <c r="L86" s="1">
        <v>89500</v>
      </c>
      <c r="M86" s="1" t="s">
        <v>2</v>
      </c>
      <c r="N86" s="1">
        <v>1</v>
      </c>
      <c r="O86" s="1">
        <v>79</v>
      </c>
      <c r="P86" s="1">
        <v>109</v>
      </c>
      <c r="Q86" s="1">
        <v>48</v>
      </c>
      <c r="R86" s="1">
        <v>71900</v>
      </c>
      <c r="S86" s="1">
        <v>30</v>
      </c>
    </row>
    <row r="87" spans="1:19">
      <c r="A87" s="1">
        <v>92</v>
      </c>
      <c r="B87" s="1">
        <v>6</v>
      </c>
      <c r="C87" s="1" t="s">
        <v>13</v>
      </c>
      <c r="D87" s="1">
        <v>2004</v>
      </c>
      <c r="E87" s="1">
        <v>16500</v>
      </c>
      <c r="F87" s="1">
        <v>1214</v>
      </c>
      <c r="G87" s="1">
        <v>1</v>
      </c>
      <c r="H87" s="1">
        <v>3</v>
      </c>
      <c r="I87" s="1">
        <v>1</v>
      </c>
      <c r="J87" s="1">
        <v>0</v>
      </c>
      <c r="K87" s="1">
        <f t="shared" si="1"/>
        <v>1</v>
      </c>
      <c r="L87" s="1">
        <v>18500</v>
      </c>
      <c r="M87" s="1" t="s">
        <v>4</v>
      </c>
      <c r="N87" s="1">
        <v>2</v>
      </c>
      <c r="O87" s="1">
        <v>60</v>
      </c>
      <c r="P87" s="1">
        <v>127</v>
      </c>
      <c r="Q87" s="1">
        <v>105</v>
      </c>
      <c r="R87" s="1">
        <v>28800</v>
      </c>
      <c r="S87" s="1">
        <v>22</v>
      </c>
    </row>
    <row r="88" spans="1:19">
      <c r="A88" s="1">
        <v>93</v>
      </c>
      <c r="B88" s="1">
        <v>6</v>
      </c>
      <c r="C88" s="1" t="s">
        <v>13</v>
      </c>
      <c r="D88" s="1">
        <v>2004</v>
      </c>
      <c r="E88" s="1">
        <v>24000</v>
      </c>
      <c r="F88" s="1">
        <v>1464</v>
      </c>
      <c r="G88" s="1">
        <v>2</v>
      </c>
      <c r="H88" s="1">
        <v>4</v>
      </c>
      <c r="I88" s="1">
        <v>2</v>
      </c>
      <c r="J88" s="1">
        <v>0</v>
      </c>
      <c r="K88" s="1">
        <f t="shared" si="1"/>
        <v>2</v>
      </c>
      <c r="L88" s="1">
        <v>29400</v>
      </c>
      <c r="M88" s="1" t="s">
        <v>0</v>
      </c>
      <c r="N88" s="1">
        <v>1</v>
      </c>
      <c r="O88" s="1">
        <v>59</v>
      </c>
      <c r="P88" s="1">
        <v>107</v>
      </c>
      <c r="Q88" s="1">
        <v>105</v>
      </c>
      <c r="R88" s="1">
        <v>64000</v>
      </c>
      <c r="S88" s="1">
        <v>160</v>
      </c>
    </row>
    <row r="89" spans="1:19">
      <c r="A89" s="1">
        <v>94</v>
      </c>
      <c r="B89" s="1">
        <v>7</v>
      </c>
      <c r="C89" s="1" t="s">
        <v>12</v>
      </c>
      <c r="D89" s="1">
        <v>2004</v>
      </c>
      <c r="E89" s="1">
        <v>55500</v>
      </c>
      <c r="F89" s="1">
        <v>1200</v>
      </c>
      <c r="G89" s="1">
        <v>1</v>
      </c>
      <c r="H89" s="1">
        <v>3</v>
      </c>
      <c r="I89" s="1">
        <v>2</v>
      </c>
      <c r="J89" s="1">
        <v>0</v>
      </c>
      <c r="K89" s="1">
        <f t="shared" si="1"/>
        <v>2</v>
      </c>
      <c r="L89" s="1">
        <v>60000</v>
      </c>
      <c r="M89" s="1" t="s">
        <v>0</v>
      </c>
      <c r="N89" s="1">
        <v>0</v>
      </c>
      <c r="O89" s="1">
        <v>66</v>
      </c>
      <c r="P89" s="1">
        <v>162</v>
      </c>
      <c r="Q89" s="1">
        <v>95</v>
      </c>
      <c r="R89" s="1">
        <v>15900</v>
      </c>
      <c r="S89" s="1">
        <v>71</v>
      </c>
    </row>
    <row r="90" spans="1:19">
      <c r="A90" s="1">
        <v>95</v>
      </c>
      <c r="B90" s="1">
        <v>7</v>
      </c>
      <c r="C90" s="1" t="s">
        <v>12</v>
      </c>
      <c r="D90" s="1">
        <v>2004</v>
      </c>
      <c r="E90" s="1">
        <v>64000</v>
      </c>
      <c r="F90" s="1">
        <v>1496</v>
      </c>
      <c r="G90" s="1">
        <v>2</v>
      </c>
      <c r="H90" s="1">
        <v>3</v>
      </c>
      <c r="I90" s="1">
        <v>1</v>
      </c>
      <c r="J90" s="1">
        <v>0</v>
      </c>
      <c r="K90" s="1">
        <f t="shared" si="1"/>
        <v>1</v>
      </c>
      <c r="L90" s="1">
        <v>64900</v>
      </c>
      <c r="M90" s="1" t="s">
        <v>0</v>
      </c>
      <c r="N90" s="1">
        <v>0</v>
      </c>
      <c r="O90" s="1">
        <v>40</v>
      </c>
      <c r="P90" s="1">
        <v>55</v>
      </c>
      <c r="Q90" s="1">
        <v>95</v>
      </c>
      <c r="R90" s="1">
        <v>50800</v>
      </c>
      <c r="S90" s="1">
        <v>149</v>
      </c>
    </row>
    <row r="91" spans="1:19">
      <c r="A91" s="1">
        <v>96</v>
      </c>
      <c r="B91" s="1">
        <v>7</v>
      </c>
      <c r="C91" s="1" t="s">
        <v>12</v>
      </c>
      <c r="D91" s="1">
        <v>2004</v>
      </c>
      <c r="E91" s="1">
        <v>49900</v>
      </c>
      <c r="F91" s="1">
        <v>1789</v>
      </c>
      <c r="G91" s="1">
        <v>2</v>
      </c>
      <c r="H91" s="1">
        <v>3</v>
      </c>
      <c r="I91" s="1">
        <v>1</v>
      </c>
      <c r="J91" s="1">
        <v>1</v>
      </c>
      <c r="K91" s="1">
        <f t="shared" si="1"/>
        <v>1.5</v>
      </c>
      <c r="L91" s="1">
        <v>49900</v>
      </c>
      <c r="M91" s="1" t="s">
        <v>0</v>
      </c>
      <c r="N91" s="1">
        <v>0</v>
      </c>
      <c r="O91" s="1">
        <v>44</v>
      </c>
      <c r="P91" s="1">
        <v>110</v>
      </c>
      <c r="Q91" s="1">
        <v>85</v>
      </c>
      <c r="R91" s="1">
        <v>64600</v>
      </c>
      <c r="S91" s="1">
        <v>8</v>
      </c>
    </row>
    <row r="92" spans="1:19">
      <c r="A92" s="1">
        <v>97</v>
      </c>
      <c r="B92" s="1">
        <v>7</v>
      </c>
      <c r="C92" s="1" t="s">
        <v>12</v>
      </c>
      <c r="D92" s="1">
        <v>2004</v>
      </c>
      <c r="E92" s="1">
        <v>67000</v>
      </c>
      <c r="F92" s="1">
        <v>1810</v>
      </c>
      <c r="G92" s="1">
        <v>2</v>
      </c>
      <c r="H92" s="1">
        <v>3</v>
      </c>
      <c r="I92" s="1">
        <v>1</v>
      </c>
      <c r="J92" s="1">
        <v>0</v>
      </c>
      <c r="K92" s="1">
        <f t="shared" si="1"/>
        <v>1</v>
      </c>
      <c r="L92" s="1">
        <v>69900</v>
      </c>
      <c r="M92" s="1" t="s">
        <v>0</v>
      </c>
      <c r="N92" s="1">
        <v>1</v>
      </c>
      <c r="O92" s="1">
        <v>67</v>
      </c>
      <c r="P92" s="1">
        <v>123</v>
      </c>
      <c r="Q92" s="1">
        <v>95</v>
      </c>
      <c r="R92" s="1">
        <v>48000</v>
      </c>
      <c r="S92" s="1">
        <v>221</v>
      </c>
    </row>
    <row r="93" spans="1:19">
      <c r="A93" s="1">
        <v>98</v>
      </c>
      <c r="B93" s="1">
        <v>7</v>
      </c>
      <c r="C93" s="1" t="s">
        <v>12</v>
      </c>
      <c r="D93" s="1">
        <v>2004</v>
      </c>
      <c r="E93" s="1">
        <v>73000</v>
      </c>
      <c r="F93" s="1">
        <v>1200</v>
      </c>
      <c r="G93" s="1">
        <v>2</v>
      </c>
      <c r="H93" s="1">
        <v>3</v>
      </c>
      <c r="I93" s="1">
        <v>1</v>
      </c>
      <c r="J93" s="1">
        <v>0</v>
      </c>
      <c r="K93" s="1">
        <f t="shared" si="1"/>
        <v>1</v>
      </c>
      <c r="L93" s="1">
        <v>69900</v>
      </c>
      <c r="M93" s="1" t="s">
        <v>0</v>
      </c>
      <c r="N93" s="1">
        <v>1</v>
      </c>
      <c r="O93" s="1">
        <v>50</v>
      </c>
      <c r="P93" s="1">
        <v>90</v>
      </c>
      <c r="Q93" s="1">
        <v>94</v>
      </c>
      <c r="R93" s="1">
        <v>54000</v>
      </c>
      <c r="S93" s="1">
        <v>121</v>
      </c>
    </row>
    <row r="94" spans="1:19">
      <c r="A94" s="1">
        <v>99</v>
      </c>
      <c r="B94" s="1">
        <v>7</v>
      </c>
      <c r="C94" s="1" t="s">
        <v>12</v>
      </c>
      <c r="D94" s="1">
        <v>2004</v>
      </c>
      <c r="E94" s="1">
        <v>69500</v>
      </c>
      <c r="F94" s="1">
        <v>1940</v>
      </c>
      <c r="G94" s="1">
        <v>2</v>
      </c>
      <c r="H94" s="1">
        <v>3</v>
      </c>
      <c r="I94" s="1">
        <v>1</v>
      </c>
      <c r="J94" s="1">
        <v>0</v>
      </c>
      <c r="K94" s="1">
        <f t="shared" si="1"/>
        <v>1</v>
      </c>
      <c r="L94" s="1">
        <v>79900</v>
      </c>
      <c r="M94" s="1" t="s">
        <v>0</v>
      </c>
      <c r="N94" s="1">
        <v>0</v>
      </c>
      <c r="O94" s="1">
        <v>41</v>
      </c>
      <c r="P94" s="1">
        <v>99</v>
      </c>
      <c r="Q94" s="1">
        <v>115</v>
      </c>
      <c r="R94" s="1">
        <v>58300</v>
      </c>
      <c r="S94" s="1">
        <v>59</v>
      </c>
    </row>
    <row r="95" spans="1:19">
      <c r="A95" s="1">
        <v>100</v>
      </c>
      <c r="B95" s="1">
        <v>7</v>
      </c>
      <c r="C95" s="1" t="s">
        <v>12</v>
      </c>
      <c r="D95" s="1">
        <v>2004</v>
      </c>
      <c r="E95" s="1">
        <v>72900</v>
      </c>
      <c r="F95" s="1">
        <v>1427</v>
      </c>
      <c r="G95" s="1">
        <v>2</v>
      </c>
      <c r="H95" s="1">
        <v>4</v>
      </c>
      <c r="I95" s="1">
        <v>1</v>
      </c>
      <c r="J95" s="1">
        <v>1</v>
      </c>
      <c r="K95" s="1">
        <f t="shared" si="1"/>
        <v>1.5</v>
      </c>
      <c r="L95" s="1">
        <v>72900</v>
      </c>
      <c r="M95" s="1" t="s">
        <v>0</v>
      </c>
      <c r="N95" s="1">
        <v>1</v>
      </c>
      <c r="O95" s="1">
        <v>50</v>
      </c>
      <c r="P95" s="1">
        <v>163</v>
      </c>
      <c r="Q95" s="1">
        <v>115</v>
      </c>
      <c r="R95" s="1">
        <v>59600</v>
      </c>
      <c r="S95" s="1">
        <v>4</v>
      </c>
    </row>
    <row r="96" spans="1:19">
      <c r="A96" s="1">
        <v>101</v>
      </c>
      <c r="B96" s="1">
        <v>7</v>
      </c>
      <c r="C96" s="1" t="s">
        <v>12</v>
      </c>
      <c r="D96" s="1">
        <v>2004</v>
      </c>
      <c r="E96" s="1">
        <v>45000</v>
      </c>
      <c r="F96" s="1">
        <v>2100</v>
      </c>
      <c r="G96" s="1">
        <v>2</v>
      </c>
      <c r="H96" s="1">
        <v>4</v>
      </c>
      <c r="I96" s="1">
        <v>2</v>
      </c>
      <c r="J96" s="1">
        <v>0</v>
      </c>
      <c r="K96" s="1">
        <f t="shared" si="1"/>
        <v>2</v>
      </c>
      <c r="L96" s="1">
        <v>49900</v>
      </c>
      <c r="M96" s="1" t="s">
        <v>0</v>
      </c>
      <c r="N96" s="1">
        <v>0</v>
      </c>
      <c r="O96" s="1">
        <v>77</v>
      </c>
      <c r="P96" s="1">
        <v>146</v>
      </c>
      <c r="Q96" s="1">
        <v>115</v>
      </c>
      <c r="R96" s="1">
        <v>57400</v>
      </c>
      <c r="S96" s="1">
        <v>142</v>
      </c>
    </row>
    <row r="97" spans="1:19">
      <c r="A97" s="1">
        <v>102</v>
      </c>
      <c r="B97" s="1">
        <v>7</v>
      </c>
      <c r="C97" s="1" t="s">
        <v>12</v>
      </c>
      <c r="D97" s="1">
        <v>2004</v>
      </c>
      <c r="E97" s="1">
        <v>104500</v>
      </c>
      <c r="F97" s="1">
        <v>1248</v>
      </c>
      <c r="G97" s="1">
        <v>2</v>
      </c>
      <c r="H97" s="1">
        <v>3</v>
      </c>
      <c r="I97" s="1">
        <v>1</v>
      </c>
      <c r="J97" s="1">
        <v>1</v>
      </c>
      <c r="K97" s="1">
        <f t="shared" si="1"/>
        <v>1.5</v>
      </c>
      <c r="L97" s="1">
        <v>104900</v>
      </c>
      <c r="M97" s="1" t="s">
        <v>2</v>
      </c>
      <c r="N97" s="1">
        <v>1</v>
      </c>
      <c r="O97" s="1">
        <v>134</v>
      </c>
      <c r="P97" s="1">
        <v>202</v>
      </c>
      <c r="Q97" s="1">
        <v>28</v>
      </c>
      <c r="R97" s="1">
        <v>81200</v>
      </c>
      <c r="S97" s="1">
        <v>12</v>
      </c>
    </row>
    <row r="98" spans="1:19">
      <c r="A98" s="1">
        <v>103</v>
      </c>
      <c r="B98" s="1">
        <v>8</v>
      </c>
      <c r="C98" s="1" t="s">
        <v>11</v>
      </c>
      <c r="D98" s="1">
        <v>2004</v>
      </c>
      <c r="E98" s="1">
        <v>23500</v>
      </c>
      <c r="F98" s="1">
        <v>1400</v>
      </c>
      <c r="G98" s="1">
        <v>1</v>
      </c>
      <c r="H98" s="1">
        <v>3</v>
      </c>
      <c r="I98" s="1">
        <v>1</v>
      </c>
      <c r="J98" s="1">
        <v>0</v>
      </c>
      <c r="K98" s="1">
        <f t="shared" si="1"/>
        <v>1</v>
      </c>
      <c r="L98" s="1">
        <v>29900</v>
      </c>
      <c r="M98" s="1" t="s">
        <v>0</v>
      </c>
      <c r="N98" s="1">
        <v>1</v>
      </c>
      <c r="O98" s="1">
        <v>49</v>
      </c>
      <c r="P98" s="1">
        <v>110</v>
      </c>
      <c r="Q98" s="1">
        <v>165</v>
      </c>
      <c r="R98" s="1">
        <v>35000</v>
      </c>
      <c r="S98" s="1">
        <v>328</v>
      </c>
    </row>
    <row r="99" spans="1:19">
      <c r="A99" s="1">
        <v>105</v>
      </c>
      <c r="B99" s="1">
        <v>8</v>
      </c>
      <c r="C99" s="1" t="s">
        <v>11</v>
      </c>
      <c r="D99" s="1">
        <v>2004</v>
      </c>
      <c r="E99" s="1">
        <v>125000</v>
      </c>
      <c r="F99" s="1">
        <v>2546</v>
      </c>
      <c r="G99" s="1">
        <v>3</v>
      </c>
      <c r="H99" s="1">
        <v>4</v>
      </c>
      <c r="I99" s="1">
        <v>2</v>
      </c>
      <c r="J99" s="1">
        <v>1</v>
      </c>
      <c r="K99" s="1">
        <f t="shared" si="1"/>
        <v>2.5</v>
      </c>
      <c r="L99" s="1">
        <v>132000</v>
      </c>
      <c r="M99" s="1" t="s">
        <v>0</v>
      </c>
      <c r="N99" s="1">
        <v>0</v>
      </c>
      <c r="O99" s="1">
        <v>100</v>
      </c>
      <c r="P99" s="1">
        <v>397</v>
      </c>
      <c r="Q99" s="1">
        <v>105</v>
      </c>
      <c r="R99" s="1">
        <v>101300</v>
      </c>
      <c r="S99" s="1">
        <v>38</v>
      </c>
    </row>
    <row r="100" spans="1:19">
      <c r="A100" s="1">
        <v>106</v>
      </c>
      <c r="B100" s="1">
        <v>8</v>
      </c>
      <c r="C100" s="1" t="s">
        <v>11</v>
      </c>
      <c r="D100" s="1">
        <v>2004</v>
      </c>
      <c r="E100" s="1">
        <v>67840</v>
      </c>
      <c r="F100" s="1">
        <v>1590</v>
      </c>
      <c r="G100" s="1">
        <v>2</v>
      </c>
      <c r="H100" s="1">
        <v>3</v>
      </c>
      <c r="I100" s="1">
        <v>1</v>
      </c>
      <c r="J100" s="1">
        <v>1</v>
      </c>
      <c r="K100" s="1">
        <f t="shared" si="1"/>
        <v>1.5</v>
      </c>
      <c r="L100" s="1">
        <v>67900</v>
      </c>
      <c r="M100" s="1" t="s">
        <v>0</v>
      </c>
      <c r="N100" s="1">
        <v>0</v>
      </c>
      <c r="O100" s="1">
        <v>66</v>
      </c>
      <c r="P100" s="1">
        <v>170</v>
      </c>
      <c r="Q100" s="1">
        <v>125</v>
      </c>
      <c r="R100" s="1">
        <v>35600</v>
      </c>
      <c r="S100" s="1">
        <v>16</v>
      </c>
    </row>
    <row r="101" spans="1:19">
      <c r="A101" s="1">
        <v>107</v>
      </c>
      <c r="B101" s="1">
        <v>8</v>
      </c>
      <c r="C101" s="1" t="s">
        <v>11</v>
      </c>
      <c r="D101" s="1">
        <v>2004</v>
      </c>
      <c r="E101" s="1">
        <v>101000</v>
      </c>
      <c r="F101" s="1">
        <v>1334</v>
      </c>
      <c r="G101" s="1">
        <v>3</v>
      </c>
      <c r="H101" s="1">
        <v>3</v>
      </c>
      <c r="I101" s="1">
        <v>1</v>
      </c>
      <c r="J101" s="1">
        <v>1</v>
      </c>
      <c r="K101" s="1">
        <f t="shared" si="1"/>
        <v>1.5</v>
      </c>
      <c r="L101" s="1">
        <v>104900</v>
      </c>
      <c r="M101" s="1" t="s">
        <v>0</v>
      </c>
      <c r="N101" s="1">
        <v>2</v>
      </c>
      <c r="O101" s="1">
        <v>80</v>
      </c>
      <c r="P101" s="1">
        <v>105</v>
      </c>
      <c r="Q101" s="1">
        <v>72</v>
      </c>
      <c r="R101" s="1">
        <v>67700</v>
      </c>
      <c r="S101" s="1">
        <v>43</v>
      </c>
    </row>
    <row r="102" spans="1:19">
      <c r="A102" s="1">
        <v>108</v>
      </c>
      <c r="B102" s="1">
        <v>8</v>
      </c>
      <c r="C102" s="1" t="s">
        <v>11</v>
      </c>
      <c r="D102" s="1">
        <v>2004</v>
      </c>
      <c r="E102" s="1">
        <v>14125</v>
      </c>
      <c r="F102" s="1">
        <v>1216</v>
      </c>
      <c r="G102" s="1">
        <v>1</v>
      </c>
      <c r="H102" s="1">
        <v>3</v>
      </c>
      <c r="I102" s="1">
        <v>1</v>
      </c>
      <c r="J102" s="1">
        <v>0</v>
      </c>
      <c r="K102" s="1">
        <f t="shared" si="1"/>
        <v>1</v>
      </c>
      <c r="L102" s="1">
        <v>14850</v>
      </c>
      <c r="M102" s="1" t="s">
        <v>0</v>
      </c>
      <c r="N102" s="1">
        <v>0</v>
      </c>
      <c r="O102" s="1">
        <v>60</v>
      </c>
      <c r="P102" s="1">
        <v>63</v>
      </c>
      <c r="Q102" s="1">
        <v>115</v>
      </c>
      <c r="R102" s="1">
        <v>49000</v>
      </c>
      <c r="S102" s="1">
        <v>131</v>
      </c>
    </row>
    <row r="103" spans="1:19">
      <c r="A103" s="1">
        <v>109</v>
      </c>
      <c r="B103" s="1">
        <v>8</v>
      </c>
      <c r="C103" s="1" t="s">
        <v>11</v>
      </c>
      <c r="D103" s="1">
        <v>2004</v>
      </c>
      <c r="E103" s="1">
        <v>76000</v>
      </c>
      <c r="F103" s="1">
        <v>1744</v>
      </c>
      <c r="G103" s="1">
        <v>2</v>
      </c>
      <c r="H103" s="1">
        <v>4</v>
      </c>
      <c r="I103" s="1">
        <v>2</v>
      </c>
      <c r="J103" s="1">
        <v>0</v>
      </c>
      <c r="K103" s="1">
        <f t="shared" si="1"/>
        <v>2</v>
      </c>
      <c r="L103" s="1">
        <v>72500</v>
      </c>
      <c r="M103" s="1" t="s">
        <v>0</v>
      </c>
      <c r="N103" s="1">
        <v>0</v>
      </c>
      <c r="O103" s="1">
        <v>45</v>
      </c>
      <c r="P103" s="1">
        <v>141</v>
      </c>
      <c r="Q103" s="1">
        <v>105</v>
      </c>
      <c r="R103" s="1">
        <v>58400</v>
      </c>
      <c r="S103" s="1">
        <v>43</v>
      </c>
    </row>
    <row r="104" spans="1:19">
      <c r="A104" s="1">
        <v>110</v>
      </c>
      <c r="B104" s="1">
        <v>8</v>
      </c>
      <c r="C104" s="1" t="s">
        <v>11</v>
      </c>
      <c r="D104" s="1">
        <v>2004</v>
      </c>
      <c r="E104" s="1">
        <v>44000</v>
      </c>
      <c r="F104" s="1">
        <v>1848</v>
      </c>
      <c r="G104" s="1">
        <v>1</v>
      </c>
      <c r="H104" s="1">
        <v>4</v>
      </c>
      <c r="I104" s="1">
        <v>1</v>
      </c>
      <c r="J104" s="1">
        <v>0</v>
      </c>
      <c r="K104" s="1">
        <f t="shared" si="1"/>
        <v>1</v>
      </c>
      <c r="L104" s="1">
        <v>46000</v>
      </c>
      <c r="M104" s="1" t="s">
        <v>0</v>
      </c>
      <c r="N104" s="1">
        <v>0</v>
      </c>
      <c r="O104" s="1">
        <v>48</v>
      </c>
      <c r="P104" s="1">
        <v>122</v>
      </c>
      <c r="Q104" s="1">
        <v>99</v>
      </c>
      <c r="R104" s="1">
        <v>49300</v>
      </c>
      <c r="S104" s="1">
        <v>137</v>
      </c>
    </row>
    <row r="105" spans="1:19">
      <c r="A105" s="1">
        <v>111</v>
      </c>
      <c r="B105" s="1">
        <v>8</v>
      </c>
      <c r="C105" s="1" t="s">
        <v>11</v>
      </c>
      <c r="D105" s="1">
        <v>2004</v>
      </c>
      <c r="E105" s="1">
        <v>50000</v>
      </c>
      <c r="F105" s="1">
        <v>1456</v>
      </c>
      <c r="G105" s="1">
        <v>2</v>
      </c>
      <c r="H105" s="1">
        <v>4</v>
      </c>
      <c r="I105" s="1">
        <v>1</v>
      </c>
      <c r="J105" s="1">
        <v>0</v>
      </c>
      <c r="K105" s="1">
        <f t="shared" si="1"/>
        <v>1</v>
      </c>
      <c r="L105" s="1">
        <v>54900</v>
      </c>
      <c r="M105" s="1" t="s">
        <v>0</v>
      </c>
      <c r="N105" s="1">
        <v>0</v>
      </c>
      <c r="O105" s="1">
        <v>66</v>
      </c>
      <c r="P105" s="1">
        <v>136</v>
      </c>
      <c r="Q105" s="1">
        <v>115</v>
      </c>
      <c r="R105" s="1">
        <v>45500</v>
      </c>
      <c r="S105" s="1">
        <v>23</v>
      </c>
    </row>
    <row r="106" spans="1:19">
      <c r="A106" s="1">
        <v>112</v>
      </c>
      <c r="B106" s="1">
        <v>8</v>
      </c>
      <c r="C106" s="1" t="s">
        <v>11</v>
      </c>
      <c r="D106" s="1">
        <v>2004</v>
      </c>
      <c r="E106" s="1">
        <v>84000</v>
      </c>
      <c r="F106" s="1">
        <v>2414</v>
      </c>
      <c r="G106" s="1">
        <v>2</v>
      </c>
      <c r="H106" s="1">
        <v>3</v>
      </c>
      <c r="I106" s="1">
        <v>2</v>
      </c>
      <c r="J106" s="1">
        <v>0</v>
      </c>
      <c r="K106" s="1">
        <f t="shared" si="1"/>
        <v>2</v>
      </c>
      <c r="L106" s="1">
        <v>83900</v>
      </c>
      <c r="M106" s="1" t="s">
        <v>7</v>
      </c>
      <c r="N106" s="1">
        <v>0</v>
      </c>
      <c r="O106" s="1">
        <v>64</v>
      </c>
      <c r="P106" s="1">
        <v>133</v>
      </c>
      <c r="Q106" s="1">
        <v>115</v>
      </c>
      <c r="R106" s="1">
        <v>55100</v>
      </c>
      <c r="S106" s="1">
        <v>0</v>
      </c>
    </row>
    <row r="107" spans="1:19">
      <c r="A107" s="1">
        <v>113</v>
      </c>
      <c r="B107" s="1">
        <v>8</v>
      </c>
      <c r="C107" s="1" t="s">
        <v>11</v>
      </c>
      <c r="D107" s="1">
        <v>2004</v>
      </c>
      <c r="E107" s="1">
        <v>39900</v>
      </c>
      <c r="F107" s="1">
        <v>1744</v>
      </c>
      <c r="G107" s="1">
        <v>2</v>
      </c>
      <c r="H107" s="1">
        <v>3</v>
      </c>
      <c r="I107" s="1">
        <v>1</v>
      </c>
      <c r="J107" s="1">
        <v>1</v>
      </c>
      <c r="K107" s="1">
        <f t="shared" si="1"/>
        <v>1.5</v>
      </c>
      <c r="L107" s="1">
        <v>39900</v>
      </c>
      <c r="M107" s="1" t="s">
        <v>0</v>
      </c>
      <c r="N107" s="1">
        <v>0</v>
      </c>
      <c r="O107" s="1">
        <v>48</v>
      </c>
      <c r="P107" s="1">
        <v>67</v>
      </c>
      <c r="Q107" s="1">
        <v>114</v>
      </c>
      <c r="R107" s="1">
        <v>45700</v>
      </c>
      <c r="S107" s="1">
        <v>133</v>
      </c>
    </row>
    <row r="108" spans="1:19">
      <c r="A108" s="1">
        <v>114</v>
      </c>
      <c r="B108" s="1">
        <v>8</v>
      </c>
      <c r="C108" s="1" t="s">
        <v>11</v>
      </c>
      <c r="D108" s="1">
        <v>2004</v>
      </c>
      <c r="E108" s="1">
        <v>55500</v>
      </c>
      <c r="F108" s="1">
        <v>1736</v>
      </c>
      <c r="G108" s="1">
        <v>2</v>
      </c>
      <c r="H108" s="1">
        <v>4</v>
      </c>
      <c r="I108" s="1">
        <v>1</v>
      </c>
      <c r="J108" s="1">
        <v>0</v>
      </c>
      <c r="K108" s="1">
        <f t="shared" si="1"/>
        <v>1</v>
      </c>
      <c r="L108" s="1">
        <v>50000</v>
      </c>
      <c r="M108" s="1" t="s">
        <v>0</v>
      </c>
      <c r="N108" s="1">
        <v>2</v>
      </c>
      <c r="O108" s="1">
        <v>64</v>
      </c>
      <c r="P108" s="1">
        <v>100</v>
      </c>
      <c r="Q108" s="1">
        <v>105</v>
      </c>
      <c r="R108" s="1">
        <v>52500</v>
      </c>
      <c r="S108" s="1">
        <v>482</v>
      </c>
    </row>
    <row r="109" spans="1:19">
      <c r="A109" s="1">
        <v>115</v>
      </c>
      <c r="B109" s="1">
        <v>8</v>
      </c>
      <c r="C109" s="1" t="s">
        <v>11</v>
      </c>
      <c r="D109" s="1">
        <v>2004</v>
      </c>
      <c r="E109" s="1">
        <v>39676</v>
      </c>
      <c r="F109" s="1">
        <v>1636</v>
      </c>
      <c r="G109" s="1">
        <v>2</v>
      </c>
      <c r="H109" s="1">
        <v>4</v>
      </c>
      <c r="I109" s="1">
        <v>1</v>
      </c>
      <c r="J109" s="1">
        <v>0</v>
      </c>
      <c r="K109" s="1">
        <f t="shared" si="1"/>
        <v>1</v>
      </c>
      <c r="L109" s="1">
        <v>26000</v>
      </c>
      <c r="M109" s="1" t="s">
        <v>0</v>
      </c>
      <c r="N109" s="1">
        <v>0</v>
      </c>
      <c r="O109" s="1">
        <v>50</v>
      </c>
      <c r="P109" s="1">
        <v>141</v>
      </c>
      <c r="Q109" s="1">
        <v>95</v>
      </c>
      <c r="R109" s="1">
        <v>62000</v>
      </c>
      <c r="S109" s="1">
        <v>6</v>
      </c>
    </row>
    <row r="110" spans="1:19">
      <c r="A110" s="1">
        <v>116</v>
      </c>
      <c r="B110" s="1">
        <v>8</v>
      </c>
      <c r="C110" s="1" t="s">
        <v>11</v>
      </c>
      <c r="D110" s="1">
        <v>2004</v>
      </c>
      <c r="E110" s="1">
        <v>81000</v>
      </c>
      <c r="F110" s="1">
        <v>1500</v>
      </c>
      <c r="G110" s="1">
        <v>2</v>
      </c>
      <c r="H110" s="1">
        <v>3</v>
      </c>
      <c r="I110" s="1">
        <v>1</v>
      </c>
      <c r="J110" s="1">
        <v>1</v>
      </c>
      <c r="K110" s="1">
        <f t="shared" si="1"/>
        <v>1.5</v>
      </c>
      <c r="L110" s="1">
        <v>82000</v>
      </c>
      <c r="M110" s="1" t="s">
        <v>0</v>
      </c>
      <c r="N110" s="1">
        <v>2</v>
      </c>
      <c r="O110" s="1">
        <v>66</v>
      </c>
      <c r="P110" s="1">
        <v>165</v>
      </c>
      <c r="Q110" s="1">
        <v>115</v>
      </c>
      <c r="R110" s="1">
        <v>53000</v>
      </c>
      <c r="S110" s="1">
        <v>15</v>
      </c>
    </row>
    <row r="111" spans="1:19">
      <c r="A111" s="1">
        <v>117</v>
      </c>
      <c r="B111" s="1">
        <v>8</v>
      </c>
      <c r="C111" s="1" t="s">
        <v>11</v>
      </c>
      <c r="D111" s="1">
        <v>2004</v>
      </c>
      <c r="E111" s="1">
        <v>95000</v>
      </c>
      <c r="F111" s="1">
        <v>1712</v>
      </c>
      <c r="G111" s="1">
        <v>3</v>
      </c>
      <c r="H111" s="1">
        <v>3</v>
      </c>
      <c r="I111" s="1">
        <v>2</v>
      </c>
      <c r="J111" s="1">
        <v>0</v>
      </c>
      <c r="K111" s="1">
        <f t="shared" si="1"/>
        <v>2</v>
      </c>
      <c r="L111" s="1">
        <v>94250</v>
      </c>
      <c r="M111" s="1" t="s">
        <v>0</v>
      </c>
      <c r="N111" s="1">
        <v>1</v>
      </c>
      <c r="O111" s="1">
        <v>44</v>
      </c>
      <c r="P111" s="1">
        <v>292</v>
      </c>
      <c r="Q111" s="1">
        <v>79</v>
      </c>
      <c r="R111" s="1">
        <v>67600</v>
      </c>
      <c r="S111" s="1">
        <v>10</v>
      </c>
    </row>
    <row r="112" spans="1:19">
      <c r="A112" s="1">
        <v>118</v>
      </c>
      <c r="B112" s="1">
        <v>8</v>
      </c>
      <c r="C112" s="1" t="s">
        <v>11</v>
      </c>
      <c r="D112" s="1">
        <v>2004</v>
      </c>
      <c r="E112" s="1">
        <v>67200</v>
      </c>
      <c r="F112" s="1">
        <v>1776</v>
      </c>
      <c r="G112" s="1">
        <v>2</v>
      </c>
      <c r="H112" s="1">
        <v>3</v>
      </c>
      <c r="I112" s="1">
        <v>1</v>
      </c>
      <c r="J112" s="1">
        <v>0</v>
      </c>
      <c r="K112" s="1">
        <f t="shared" si="1"/>
        <v>1</v>
      </c>
      <c r="L112" s="1">
        <v>64900</v>
      </c>
      <c r="M112" s="1" t="s">
        <v>0</v>
      </c>
      <c r="N112" s="1">
        <v>2</v>
      </c>
      <c r="O112" s="1">
        <v>39</v>
      </c>
      <c r="P112" s="1">
        <v>178</v>
      </c>
      <c r="Q112" s="1">
        <v>105</v>
      </c>
      <c r="R112" s="1">
        <v>56200</v>
      </c>
      <c r="S112" s="1">
        <v>12</v>
      </c>
    </row>
    <row r="113" spans="1:19">
      <c r="A113" s="1">
        <v>119</v>
      </c>
      <c r="B113" s="1">
        <v>8</v>
      </c>
      <c r="C113" s="1" t="s">
        <v>11</v>
      </c>
      <c r="D113" s="1">
        <v>2004</v>
      </c>
      <c r="E113" s="1">
        <v>71877</v>
      </c>
      <c r="F113" s="1">
        <v>1248</v>
      </c>
      <c r="G113" s="1">
        <v>2</v>
      </c>
      <c r="H113" s="1">
        <v>3</v>
      </c>
      <c r="I113" s="1">
        <v>1</v>
      </c>
      <c r="J113" s="1">
        <v>0</v>
      </c>
      <c r="K113" s="1">
        <f t="shared" si="1"/>
        <v>1</v>
      </c>
      <c r="L113" s="1">
        <v>64900</v>
      </c>
      <c r="M113" s="1" t="s">
        <v>0</v>
      </c>
      <c r="N113" s="1">
        <v>2</v>
      </c>
      <c r="O113" s="1">
        <v>50</v>
      </c>
      <c r="P113" s="1">
        <v>156</v>
      </c>
      <c r="Q113" s="1">
        <v>115</v>
      </c>
      <c r="R113" s="1">
        <v>51500</v>
      </c>
      <c r="S113" s="1">
        <v>8</v>
      </c>
    </row>
    <row r="114" spans="1:19">
      <c r="A114" s="1">
        <v>120</v>
      </c>
      <c r="B114" s="1">
        <v>9</v>
      </c>
      <c r="C114" s="1" t="s">
        <v>10</v>
      </c>
      <c r="D114" s="1">
        <v>2004</v>
      </c>
      <c r="E114" s="1">
        <v>95100</v>
      </c>
      <c r="F114" s="1">
        <v>1144</v>
      </c>
      <c r="G114" s="1">
        <v>2</v>
      </c>
      <c r="H114" s="1">
        <v>3</v>
      </c>
      <c r="I114" s="1">
        <v>2</v>
      </c>
      <c r="J114" s="1">
        <v>0</v>
      </c>
      <c r="K114" s="1">
        <f t="shared" si="1"/>
        <v>2</v>
      </c>
      <c r="L114" s="1">
        <v>99500</v>
      </c>
      <c r="M114" s="1" t="s">
        <v>2</v>
      </c>
      <c r="N114" s="1">
        <v>1</v>
      </c>
      <c r="O114" s="1">
        <v>80</v>
      </c>
      <c r="P114" s="1">
        <v>177</v>
      </c>
      <c r="Q114" s="1">
        <v>15</v>
      </c>
      <c r="R114" s="1">
        <v>76500</v>
      </c>
      <c r="S114" s="1">
        <v>7</v>
      </c>
    </row>
    <row r="115" spans="1:19">
      <c r="A115" s="1">
        <v>121</v>
      </c>
      <c r="B115" s="1">
        <v>9</v>
      </c>
      <c r="C115" s="1" t="s">
        <v>10</v>
      </c>
      <c r="D115" s="1">
        <v>2004</v>
      </c>
      <c r="E115" s="1">
        <v>92500</v>
      </c>
      <c r="F115" s="1">
        <v>960</v>
      </c>
      <c r="G115" s="1">
        <v>4</v>
      </c>
      <c r="H115" s="1">
        <v>3</v>
      </c>
      <c r="I115" s="1">
        <v>1</v>
      </c>
      <c r="J115" s="1">
        <v>0</v>
      </c>
      <c r="K115" s="1">
        <f t="shared" si="1"/>
        <v>1</v>
      </c>
      <c r="L115" s="1">
        <v>97000</v>
      </c>
      <c r="M115" s="1" t="s">
        <v>2</v>
      </c>
      <c r="N115" s="1">
        <v>1</v>
      </c>
      <c r="O115" s="1">
        <v>75</v>
      </c>
      <c r="P115" s="1">
        <v>180</v>
      </c>
      <c r="Q115" s="1">
        <v>51</v>
      </c>
      <c r="R115" s="1">
        <v>69300</v>
      </c>
      <c r="S115" s="1">
        <v>0</v>
      </c>
    </row>
    <row r="116" spans="1:19">
      <c r="A116" s="1">
        <v>122</v>
      </c>
      <c r="B116" s="1">
        <v>9</v>
      </c>
      <c r="C116" s="1" t="s">
        <v>10</v>
      </c>
      <c r="D116" s="1">
        <v>2004</v>
      </c>
      <c r="E116" s="1">
        <v>40000</v>
      </c>
      <c r="F116" s="1">
        <v>1301</v>
      </c>
      <c r="G116" s="1">
        <v>2</v>
      </c>
      <c r="H116" s="1">
        <v>3</v>
      </c>
      <c r="I116" s="1">
        <v>1</v>
      </c>
      <c r="J116" s="1">
        <v>0</v>
      </c>
      <c r="K116" s="1">
        <f t="shared" si="1"/>
        <v>1</v>
      </c>
      <c r="L116" s="1">
        <v>46500</v>
      </c>
      <c r="M116" s="1" t="s">
        <v>0</v>
      </c>
      <c r="N116" s="1">
        <v>1</v>
      </c>
      <c r="O116" s="1">
        <v>41</v>
      </c>
      <c r="P116" s="1">
        <v>151</v>
      </c>
      <c r="Q116" s="1">
        <v>145</v>
      </c>
      <c r="R116" s="1">
        <v>40200</v>
      </c>
      <c r="S116" s="1">
        <v>0</v>
      </c>
    </row>
    <row r="117" spans="1:19">
      <c r="A117" s="1">
        <v>123</v>
      </c>
      <c r="B117" s="1">
        <v>9</v>
      </c>
      <c r="C117" s="1" t="s">
        <v>10</v>
      </c>
      <c r="D117" s="1">
        <v>2004</v>
      </c>
      <c r="E117" s="1">
        <v>77400</v>
      </c>
      <c r="F117" s="1">
        <v>1502</v>
      </c>
      <c r="G117" s="1">
        <v>3</v>
      </c>
      <c r="H117" s="1">
        <v>3</v>
      </c>
      <c r="I117" s="1">
        <v>1</v>
      </c>
      <c r="J117" s="1">
        <v>1</v>
      </c>
      <c r="K117" s="1">
        <f t="shared" si="1"/>
        <v>1.5</v>
      </c>
      <c r="L117" s="1">
        <v>81900</v>
      </c>
      <c r="M117" s="1" t="s">
        <v>3</v>
      </c>
      <c r="N117" s="1">
        <v>0</v>
      </c>
      <c r="O117" s="1">
        <v>60</v>
      </c>
      <c r="P117" s="1">
        <v>150</v>
      </c>
      <c r="Q117" s="1">
        <v>75</v>
      </c>
      <c r="R117" s="1">
        <v>81500</v>
      </c>
      <c r="S117" s="1">
        <v>45</v>
      </c>
    </row>
    <row r="118" spans="1:19">
      <c r="A118" s="1">
        <v>124</v>
      </c>
      <c r="B118" s="1">
        <v>9</v>
      </c>
      <c r="C118" s="1" t="s">
        <v>10</v>
      </c>
      <c r="D118" s="1">
        <v>2004</v>
      </c>
      <c r="E118" s="1">
        <v>51500</v>
      </c>
      <c r="F118" s="1">
        <v>1956</v>
      </c>
      <c r="G118" s="1">
        <v>2</v>
      </c>
      <c r="H118" s="1">
        <v>4</v>
      </c>
      <c r="I118" s="1">
        <v>2</v>
      </c>
      <c r="J118" s="1">
        <v>0</v>
      </c>
      <c r="K118" s="1">
        <f t="shared" si="1"/>
        <v>2</v>
      </c>
      <c r="L118" s="1">
        <v>49900</v>
      </c>
      <c r="M118" s="1" t="s">
        <v>0</v>
      </c>
      <c r="N118" s="1">
        <v>0</v>
      </c>
      <c r="O118" s="1">
        <v>66</v>
      </c>
      <c r="P118" s="1">
        <v>171</v>
      </c>
      <c r="Q118" s="1">
        <v>95</v>
      </c>
      <c r="R118" s="1">
        <v>70000</v>
      </c>
      <c r="S118" s="1">
        <v>219</v>
      </c>
    </row>
    <row r="119" spans="1:19">
      <c r="A119" s="1">
        <v>125</v>
      </c>
      <c r="B119" s="1">
        <v>9</v>
      </c>
      <c r="C119" s="1" t="s">
        <v>10</v>
      </c>
      <c r="D119" s="1">
        <v>2004</v>
      </c>
      <c r="E119" s="1">
        <v>55000</v>
      </c>
      <c r="F119" s="1">
        <v>1560</v>
      </c>
      <c r="G119" s="1">
        <v>2</v>
      </c>
      <c r="H119" s="1">
        <v>4</v>
      </c>
      <c r="I119" s="1">
        <v>1</v>
      </c>
      <c r="J119" s="1">
        <v>0</v>
      </c>
      <c r="K119" s="1">
        <f t="shared" si="1"/>
        <v>1</v>
      </c>
      <c r="L119" s="1">
        <v>54900</v>
      </c>
      <c r="M119" s="1" t="s">
        <v>0</v>
      </c>
      <c r="N119" s="1">
        <v>0</v>
      </c>
      <c r="O119" s="1">
        <v>66</v>
      </c>
      <c r="P119" s="1">
        <v>80</v>
      </c>
      <c r="Q119" s="1">
        <v>105</v>
      </c>
      <c r="R119" s="1">
        <v>49900</v>
      </c>
      <c r="S119" s="1">
        <v>357</v>
      </c>
    </row>
    <row r="120" spans="1:19">
      <c r="A120" s="1">
        <v>126</v>
      </c>
      <c r="B120" s="1">
        <v>9</v>
      </c>
      <c r="C120" s="1" t="s">
        <v>10</v>
      </c>
      <c r="D120" s="1">
        <v>2004</v>
      </c>
      <c r="E120" s="1">
        <v>36000</v>
      </c>
      <c r="F120" s="1">
        <v>1283</v>
      </c>
      <c r="G120" s="1">
        <v>2</v>
      </c>
      <c r="H120" s="1">
        <v>3</v>
      </c>
      <c r="I120" s="1">
        <v>1</v>
      </c>
      <c r="J120" s="1">
        <v>0</v>
      </c>
      <c r="K120" s="1">
        <f t="shared" si="1"/>
        <v>1</v>
      </c>
      <c r="L120" s="1">
        <v>46900</v>
      </c>
      <c r="M120" s="1" t="s">
        <v>0</v>
      </c>
      <c r="N120" s="1">
        <v>0</v>
      </c>
      <c r="O120" s="1">
        <v>60</v>
      </c>
      <c r="P120" s="1">
        <v>132</v>
      </c>
      <c r="Q120" s="1">
        <v>115</v>
      </c>
      <c r="R120" s="1">
        <v>54800</v>
      </c>
      <c r="S120" s="1">
        <v>11</v>
      </c>
    </row>
    <row r="121" spans="1:19">
      <c r="A121" s="1">
        <v>127</v>
      </c>
      <c r="B121" s="1">
        <v>9</v>
      </c>
      <c r="C121" s="1" t="s">
        <v>10</v>
      </c>
      <c r="D121" s="1">
        <v>2004</v>
      </c>
      <c r="E121" s="1">
        <v>82600</v>
      </c>
      <c r="F121" s="1">
        <v>1553</v>
      </c>
      <c r="G121" s="1">
        <v>3</v>
      </c>
      <c r="H121" s="1">
        <v>3</v>
      </c>
      <c r="I121" s="1">
        <v>2</v>
      </c>
      <c r="J121" s="1">
        <v>0</v>
      </c>
      <c r="K121" s="1">
        <f t="shared" si="1"/>
        <v>2</v>
      </c>
      <c r="L121" s="1">
        <v>84900</v>
      </c>
      <c r="M121" s="1" t="s">
        <v>3</v>
      </c>
      <c r="N121" s="1">
        <v>1</v>
      </c>
      <c r="O121" s="1">
        <v>75</v>
      </c>
      <c r="P121" s="1">
        <v>115</v>
      </c>
      <c r="Q121" s="1">
        <v>55</v>
      </c>
      <c r="R121" s="1">
        <v>55500</v>
      </c>
      <c r="S121" s="1">
        <v>1</v>
      </c>
    </row>
    <row r="122" spans="1:19">
      <c r="A122" s="1">
        <v>128</v>
      </c>
      <c r="B122" s="1">
        <v>9</v>
      </c>
      <c r="C122" s="1" t="s">
        <v>10</v>
      </c>
      <c r="D122" s="1">
        <v>2004</v>
      </c>
      <c r="E122" s="1">
        <v>65000</v>
      </c>
      <c r="F122" s="1">
        <v>2312</v>
      </c>
      <c r="G122" s="1">
        <v>2</v>
      </c>
      <c r="H122" s="1">
        <v>3</v>
      </c>
      <c r="I122" s="1">
        <v>2</v>
      </c>
      <c r="J122" s="1">
        <v>0</v>
      </c>
      <c r="K122" s="1">
        <f t="shared" si="1"/>
        <v>2</v>
      </c>
      <c r="L122" s="1">
        <v>59900</v>
      </c>
      <c r="M122" s="1" t="s">
        <v>0</v>
      </c>
      <c r="N122" s="1">
        <v>0</v>
      </c>
      <c r="O122" s="1">
        <v>49</v>
      </c>
      <c r="P122" s="1">
        <v>105</v>
      </c>
      <c r="Q122" s="1">
        <v>108</v>
      </c>
      <c r="R122" s="1">
        <v>51700</v>
      </c>
      <c r="S122" s="1">
        <v>180</v>
      </c>
    </row>
    <row r="123" spans="1:19">
      <c r="A123" s="1">
        <v>129</v>
      </c>
      <c r="B123" s="1">
        <v>9</v>
      </c>
      <c r="C123" s="1" t="s">
        <v>10</v>
      </c>
      <c r="D123" s="1">
        <v>2004</v>
      </c>
      <c r="E123" s="1">
        <v>65000</v>
      </c>
      <c r="F123" s="1">
        <v>1650</v>
      </c>
      <c r="G123" s="1">
        <v>2</v>
      </c>
      <c r="H123" s="1">
        <v>3</v>
      </c>
      <c r="I123" s="1">
        <v>1</v>
      </c>
      <c r="J123" s="1">
        <v>0</v>
      </c>
      <c r="K123" s="1">
        <f t="shared" si="1"/>
        <v>1</v>
      </c>
      <c r="L123" s="1">
        <v>67500</v>
      </c>
      <c r="M123" s="1" t="s">
        <v>0</v>
      </c>
      <c r="N123" s="1">
        <v>2</v>
      </c>
      <c r="O123" s="1">
        <v>50</v>
      </c>
      <c r="P123" s="1">
        <v>96</v>
      </c>
      <c r="Q123" s="1">
        <v>105</v>
      </c>
      <c r="R123" s="1">
        <v>61000</v>
      </c>
      <c r="S123" s="1">
        <v>38</v>
      </c>
    </row>
    <row r="124" spans="1:19">
      <c r="A124" s="1">
        <v>130</v>
      </c>
      <c r="B124" s="1">
        <v>9</v>
      </c>
      <c r="C124" s="1" t="s">
        <v>10</v>
      </c>
      <c r="D124" s="1">
        <v>2004</v>
      </c>
      <c r="E124" s="1">
        <v>103500</v>
      </c>
      <c r="F124" s="1">
        <v>1326</v>
      </c>
      <c r="G124" s="1">
        <v>3</v>
      </c>
      <c r="H124" s="1">
        <v>4</v>
      </c>
      <c r="I124" s="1">
        <v>2</v>
      </c>
      <c r="J124" s="1">
        <v>0</v>
      </c>
      <c r="K124" s="1">
        <f t="shared" si="1"/>
        <v>2</v>
      </c>
      <c r="L124" s="1">
        <v>114900</v>
      </c>
      <c r="M124" s="1" t="s">
        <v>3</v>
      </c>
      <c r="N124" s="1">
        <v>1</v>
      </c>
      <c r="O124" s="1">
        <v>70</v>
      </c>
      <c r="P124" s="1">
        <v>106</v>
      </c>
      <c r="Q124" s="1">
        <v>45</v>
      </c>
      <c r="R124" s="1">
        <v>78100</v>
      </c>
      <c r="S124" s="1">
        <v>35</v>
      </c>
    </row>
    <row r="125" spans="1:19">
      <c r="A125" s="1">
        <v>131</v>
      </c>
      <c r="B125" s="1">
        <v>9</v>
      </c>
      <c r="C125" s="1" t="s">
        <v>10</v>
      </c>
      <c r="D125" s="1">
        <v>2004</v>
      </c>
      <c r="E125" s="1">
        <v>93000</v>
      </c>
      <c r="F125" s="1">
        <v>1900</v>
      </c>
      <c r="G125" s="1">
        <v>3</v>
      </c>
      <c r="H125" s="1">
        <v>4</v>
      </c>
      <c r="I125" s="1">
        <v>2</v>
      </c>
      <c r="J125" s="1">
        <v>0</v>
      </c>
      <c r="K125" s="1">
        <f t="shared" si="1"/>
        <v>2</v>
      </c>
      <c r="L125" s="1">
        <v>98500</v>
      </c>
      <c r="M125" s="1" t="s">
        <v>6</v>
      </c>
      <c r="N125" s="1">
        <v>0</v>
      </c>
      <c r="O125" s="1">
        <v>70</v>
      </c>
      <c r="P125" s="1">
        <v>213</v>
      </c>
      <c r="Q125" s="1">
        <v>17</v>
      </c>
      <c r="R125" s="1">
        <v>69400</v>
      </c>
      <c r="S125" s="1">
        <v>12</v>
      </c>
    </row>
    <row r="126" spans="1:19">
      <c r="A126" s="1">
        <v>132</v>
      </c>
      <c r="B126" s="1">
        <v>9</v>
      </c>
      <c r="C126" s="1" t="s">
        <v>10</v>
      </c>
      <c r="D126" s="1">
        <v>2004</v>
      </c>
      <c r="E126" s="1">
        <v>48000</v>
      </c>
      <c r="F126" s="1">
        <v>1712</v>
      </c>
      <c r="G126" s="1">
        <v>2</v>
      </c>
      <c r="H126" s="1">
        <v>3</v>
      </c>
      <c r="I126" s="1">
        <v>1</v>
      </c>
      <c r="J126" s="1">
        <v>1</v>
      </c>
      <c r="K126" s="1">
        <f t="shared" si="1"/>
        <v>1.5</v>
      </c>
      <c r="L126" s="1">
        <v>49900</v>
      </c>
      <c r="M126" s="1" t="s">
        <v>4</v>
      </c>
      <c r="N126" s="1">
        <v>0</v>
      </c>
      <c r="O126" s="1">
        <v>66</v>
      </c>
      <c r="P126" s="1">
        <v>156</v>
      </c>
      <c r="Q126" s="1">
        <v>115</v>
      </c>
      <c r="R126" s="1">
        <v>54400</v>
      </c>
      <c r="S126" s="1">
        <v>111</v>
      </c>
    </row>
    <row r="127" spans="1:19">
      <c r="A127" s="1">
        <v>133</v>
      </c>
      <c r="B127" s="1">
        <v>9</v>
      </c>
      <c r="C127" s="1" t="s">
        <v>10</v>
      </c>
      <c r="D127" s="1">
        <v>2004</v>
      </c>
      <c r="E127" s="1">
        <v>82800</v>
      </c>
      <c r="F127" s="1">
        <v>1651</v>
      </c>
      <c r="G127" s="1">
        <v>2</v>
      </c>
      <c r="H127" s="1">
        <v>4</v>
      </c>
      <c r="I127" s="1">
        <v>1</v>
      </c>
      <c r="J127" s="1">
        <v>0</v>
      </c>
      <c r="K127" s="1">
        <f t="shared" si="1"/>
        <v>1</v>
      </c>
      <c r="L127" s="1">
        <v>73500</v>
      </c>
      <c r="M127" s="1" t="s">
        <v>0</v>
      </c>
      <c r="N127" s="1">
        <v>2</v>
      </c>
      <c r="O127" s="1">
        <v>66</v>
      </c>
      <c r="P127" s="1">
        <v>137</v>
      </c>
      <c r="Q127" s="1">
        <v>95</v>
      </c>
      <c r="R127" s="1">
        <v>62600</v>
      </c>
      <c r="S127" s="1">
        <v>46</v>
      </c>
    </row>
    <row r="128" spans="1:19">
      <c r="A128" s="1">
        <v>134</v>
      </c>
      <c r="B128" s="1">
        <v>10</v>
      </c>
      <c r="C128" s="1" t="s">
        <v>8</v>
      </c>
      <c r="D128" s="1">
        <v>2004</v>
      </c>
      <c r="E128" s="1">
        <v>110000</v>
      </c>
      <c r="F128" s="1">
        <v>1424</v>
      </c>
      <c r="G128" s="1">
        <v>3</v>
      </c>
      <c r="H128" s="1">
        <v>3</v>
      </c>
      <c r="I128" s="1">
        <v>2</v>
      </c>
      <c r="J128" s="1">
        <v>1</v>
      </c>
      <c r="K128" s="1">
        <f t="shared" si="1"/>
        <v>2.5</v>
      </c>
      <c r="L128" s="1">
        <v>114000</v>
      </c>
      <c r="M128" s="1" t="s">
        <v>2</v>
      </c>
      <c r="N128" s="1">
        <v>0</v>
      </c>
      <c r="O128" s="1">
        <v>123</v>
      </c>
      <c r="P128" s="1">
        <v>176</v>
      </c>
      <c r="Q128" s="1">
        <v>31</v>
      </c>
      <c r="R128" s="1">
        <v>83600</v>
      </c>
      <c r="S128" s="1">
        <v>1</v>
      </c>
    </row>
    <row r="129" spans="1:19">
      <c r="A129" s="1">
        <v>135</v>
      </c>
      <c r="B129" s="1">
        <v>10</v>
      </c>
      <c r="C129" s="1" t="s">
        <v>8</v>
      </c>
      <c r="D129" s="1">
        <v>2004</v>
      </c>
      <c r="E129" s="1">
        <v>61000</v>
      </c>
      <c r="F129" s="1">
        <v>1702</v>
      </c>
      <c r="G129" s="1">
        <v>2</v>
      </c>
      <c r="H129" s="1">
        <v>3</v>
      </c>
      <c r="I129" s="1">
        <v>1</v>
      </c>
      <c r="J129" s="1">
        <v>0</v>
      </c>
      <c r="K129" s="1">
        <f t="shared" si="1"/>
        <v>1</v>
      </c>
      <c r="L129" s="1">
        <v>62900</v>
      </c>
      <c r="M129" s="1" t="s">
        <v>0</v>
      </c>
      <c r="N129" s="1">
        <v>2</v>
      </c>
      <c r="O129" s="1">
        <v>30</v>
      </c>
      <c r="P129" s="1">
        <v>148</v>
      </c>
      <c r="Q129" s="1">
        <v>73</v>
      </c>
      <c r="R129" s="1">
        <v>59000</v>
      </c>
      <c r="S129" s="1">
        <v>116</v>
      </c>
    </row>
    <row r="130" spans="1:19">
      <c r="A130" s="1">
        <v>136</v>
      </c>
      <c r="B130" s="1">
        <v>10</v>
      </c>
      <c r="C130" s="1" t="s">
        <v>8</v>
      </c>
      <c r="D130" s="1">
        <v>2004</v>
      </c>
      <c r="E130" s="1">
        <v>55375</v>
      </c>
      <c r="F130" s="1">
        <v>1594</v>
      </c>
      <c r="G130" s="1">
        <v>2</v>
      </c>
      <c r="H130" s="1">
        <v>5</v>
      </c>
      <c r="I130" s="1">
        <v>1</v>
      </c>
      <c r="J130" s="1">
        <v>0</v>
      </c>
      <c r="K130" s="1">
        <f t="shared" si="1"/>
        <v>1</v>
      </c>
      <c r="L130" s="1">
        <v>59900</v>
      </c>
      <c r="M130" s="1" t="s">
        <v>0</v>
      </c>
      <c r="N130" s="1">
        <v>0</v>
      </c>
      <c r="O130" s="1">
        <v>49</v>
      </c>
      <c r="P130" s="1">
        <v>155</v>
      </c>
      <c r="Q130" s="1">
        <v>115</v>
      </c>
      <c r="R130" s="1">
        <v>46100</v>
      </c>
      <c r="S130" s="1">
        <v>169</v>
      </c>
    </row>
    <row r="131" spans="1:19">
      <c r="A131" s="1">
        <v>139</v>
      </c>
      <c r="B131" s="1">
        <v>10</v>
      </c>
      <c r="C131" s="1" t="s">
        <v>8</v>
      </c>
      <c r="D131" s="1">
        <v>2004</v>
      </c>
      <c r="E131" s="1">
        <v>41000</v>
      </c>
      <c r="F131" s="1">
        <v>1632</v>
      </c>
      <c r="G131" s="1">
        <v>2</v>
      </c>
      <c r="H131" s="1">
        <v>4</v>
      </c>
      <c r="I131" s="1">
        <v>1</v>
      </c>
      <c r="J131" s="1">
        <v>0</v>
      </c>
      <c r="K131" s="1">
        <f t="shared" ref="K131:K194" si="2">I131+0.5*J131</f>
        <v>1</v>
      </c>
      <c r="L131" s="1">
        <v>45000</v>
      </c>
      <c r="M131" s="1" t="s">
        <v>0</v>
      </c>
      <c r="N131" s="1">
        <v>2</v>
      </c>
      <c r="O131" s="1">
        <v>45</v>
      </c>
      <c r="P131" s="1">
        <v>112</v>
      </c>
      <c r="Q131" s="1">
        <v>117</v>
      </c>
      <c r="R131" s="1">
        <v>55000</v>
      </c>
      <c r="S131" s="1">
        <v>15</v>
      </c>
    </row>
    <row r="132" spans="1:19">
      <c r="A132" s="1">
        <v>140</v>
      </c>
      <c r="B132" s="1">
        <v>10</v>
      </c>
      <c r="C132" s="1" t="s">
        <v>8</v>
      </c>
      <c r="D132" s="1">
        <v>2004</v>
      </c>
      <c r="E132" s="1">
        <v>71400</v>
      </c>
      <c r="F132" s="1">
        <v>1420</v>
      </c>
      <c r="G132" s="1">
        <v>3</v>
      </c>
      <c r="H132" s="1">
        <v>3</v>
      </c>
      <c r="I132" s="1">
        <v>2</v>
      </c>
      <c r="J132" s="1">
        <v>0</v>
      </c>
      <c r="K132" s="1">
        <f t="shared" si="2"/>
        <v>2</v>
      </c>
      <c r="L132" s="1">
        <v>66900</v>
      </c>
      <c r="M132" s="1" t="s">
        <v>3</v>
      </c>
      <c r="N132" s="1">
        <v>2</v>
      </c>
      <c r="O132" s="1">
        <v>65</v>
      </c>
      <c r="P132" s="1">
        <v>218</v>
      </c>
      <c r="Q132" s="1">
        <v>85</v>
      </c>
      <c r="R132" s="1">
        <v>57100</v>
      </c>
      <c r="S132" s="1">
        <v>6</v>
      </c>
    </row>
    <row r="133" spans="1:19">
      <c r="A133" s="1">
        <v>141</v>
      </c>
      <c r="B133" s="1">
        <v>10</v>
      </c>
      <c r="C133" s="1" t="s">
        <v>8</v>
      </c>
      <c r="D133" s="1">
        <v>2004</v>
      </c>
      <c r="E133" s="1">
        <v>87000</v>
      </c>
      <c r="F133" s="1">
        <v>1560</v>
      </c>
      <c r="G133" s="1">
        <v>2</v>
      </c>
      <c r="H133" s="1">
        <v>3</v>
      </c>
      <c r="I133" s="1">
        <v>1</v>
      </c>
      <c r="J133" s="1">
        <v>1</v>
      </c>
      <c r="K133" s="1">
        <f t="shared" si="2"/>
        <v>1.5</v>
      </c>
      <c r="L133" s="1">
        <v>89900</v>
      </c>
      <c r="M133" s="1" t="s">
        <v>3</v>
      </c>
      <c r="N133" s="1">
        <v>0</v>
      </c>
      <c r="O133" s="1">
        <v>66</v>
      </c>
      <c r="P133" s="1">
        <v>165</v>
      </c>
      <c r="Q133" s="1">
        <v>115</v>
      </c>
      <c r="R133" s="1">
        <v>56400</v>
      </c>
      <c r="S133" s="1">
        <v>10</v>
      </c>
    </row>
    <row r="134" spans="1:19">
      <c r="A134" s="1">
        <v>142</v>
      </c>
      <c r="B134" s="1">
        <v>10</v>
      </c>
      <c r="C134" s="1" t="s">
        <v>8</v>
      </c>
      <c r="D134" s="1">
        <v>2004</v>
      </c>
      <c r="E134" s="1">
        <v>66400</v>
      </c>
      <c r="F134" s="1">
        <v>1296</v>
      </c>
      <c r="G134" s="1">
        <v>2</v>
      </c>
      <c r="H134" s="1">
        <v>3</v>
      </c>
      <c r="I134" s="1">
        <v>1</v>
      </c>
      <c r="J134" s="1">
        <v>0</v>
      </c>
      <c r="K134" s="1">
        <f t="shared" si="2"/>
        <v>1</v>
      </c>
      <c r="L134" s="1">
        <v>64500</v>
      </c>
      <c r="M134" s="1" t="s">
        <v>4</v>
      </c>
      <c r="N134" s="1">
        <v>1</v>
      </c>
      <c r="O134" s="1">
        <v>40</v>
      </c>
      <c r="P134" s="1">
        <v>135</v>
      </c>
      <c r="Q134" s="1">
        <v>75</v>
      </c>
      <c r="R134" s="1">
        <v>56400</v>
      </c>
      <c r="S134" s="1">
        <v>4</v>
      </c>
    </row>
    <row r="135" spans="1:19">
      <c r="A135" s="1">
        <v>143</v>
      </c>
      <c r="B135" s="1">
        <v>10</v>
      </c>
      <c r="C135" s="1" t="s">
        <v>8</v>
      </c>
      <c r="D135" s="1">
        <v>2004</v>
      </c>
      <c r="E135" s="1">
        <v>71877</v>
      </c>
      <c r="F135" s="1">
        <v>1585</v>
      </c>
      <c r="G135" s="1">
        <v>1</v>
      </c>
      <c r="H135" s="1">
        <v>4</v>
      </c>
      <c r="I135" s="1">
        <v>2</v>
      </c>
      <c r="J135" s="1">
        <v>0</v>
      </c>
      <c r="K135" s="1">
        <f t="shared" si="2"/>
        <v>2</v>
      </c>
      <c r="L135" s="1">
        <v>64900</v>
      </c>
      <c r="M135" s="1" t="s">
        <v>6</v>
      </c>
      <c r="N135" s="1">
        <v>1</v>
      </c>
      <c r="O135" s="1">
        <v>53</v>
      </c>
      <c r="P135" s="1">
        <v>74</v>
      </c>
      <c r="Q135" s="1">
        <v>46</v>
      </c>
      <c r="R135" s="1">
        <v>57600</v>
      </c>
      <c r="S135" s="1">
        <v>10</v>
      </c>
    </row>
    <row r="136" spans="1:19">
      <c r="A136" s="1">
        <v>144</v>
      </c>
      <c r="B136" s="1">
        <v>10</v>
      </c>
      <c r="C136" s="1" t="s">
        <v>8</v>
      </c>
      <c r="D136" s="1">
        <v>2004</v>
      </c>
      <c r="E136" s="1">
        <v>75000</v>
      </c>
      <c r="F136" s="1">
        <v>1428</v>
      </c>
      <c r="G136" s="1">
        <v>4</v>
      </c>
      <c r="H136" s="1">
        <v>3</v>
      </c>
      <c r="I136" s="1">
        <v>2</v>
      </c>
      <c r="J136" s="1">
        <v>0</v>
      </c>
      <c r="K136" s="1">
        <f t="shared" si="2"/>
        <v>2</v>
      </c>
      <c r="L136" s="1">
        <v>84900</v>
      </c>
      <c r="M136" s="1" t="s">
        <v>2</v>
      </c>
      <c r="N136" s="1">
        <v>1</v>
      </c>
      <c r="O136" s="1">
        <v>80</v>
      </c>
      <c r="P136" s="1">
        <v>130</v>
      </c>
      <c r="Q136" s="1">
        <v>41</v>
      </c>
      <c r="R136" s="1">
        <v>85000</v>
      </c>
      <c r="S136" s="1">
        <v>38</v>
      </c>
    </row>
    <row r="137" spans="1:19">
      <c r="A137" s="1">
        <v>145</v>
      </c>
      <c r="B137" s="1">
        <v>10</v>
      </c>
      <c r="C137" s="1" t="s">
        <v>8</v>
      </c>
      <c r="D137" s="1">
        <v>2004</v>
      </c>
      <c r="E137" s="1">
        <v>105000</v>
      </c>
      <c r="F137" s="1">
        <v>1308</v>
      </c>
      <c r="G137" s="1">
        <v>3</v>
      </c>
      <c r="H137" s="1">
        <v>3</v>
      </c>
      <c r="I137" s="1">
        <v>1</v>
      </c>
      <c r="J137" s="1">
        <v>0</v>
      </c>
      <c r="K137" s="1">
        <f t="shared" si="2"/>
        <v>1</v>
      </c>
      <c r="L137" s="1">
        <v>108500</v>
      </c>
      <c r="M137" s="1" t="s">
        <v>0</v>
      </c>
      <c r="N137" s="1">
        <v>1</v>
      </c>
      <c r="O137" s="1">
        <v>42</v>
      </c>
      <c r="P137" s="1">
        <v>105</v>
      </c>
      <c r="Q137" s="1">
        <v>75</v>
      </c>
      <c r="R137" s="1">
        <v>70000</v>
      </c>
      <c r="S137" s="1">
        <v>54</v>
      </c>
    </row>
    <row r="138" spans="1:19">
      <c r="A138" s="1">
        <v>146</v>
      </c>
      <c r="B138" s="1">
        <v>11</v>
      </c>
      <c r="C138" s="1" t="s">
        <v>5</v>
      </c>
      <c r="D138" s="1">
        <v>2004</v>
      </c>
      <c r="E138" s="1">
        <v>50000</v>
      </c>
      <c r="F138" s="1">
        <v>1090</v>
      </c>
      <c r="G138" s="1">
        <v>2</v>
      </c>
      <c r="H138" s="1">
        <v>3</v>
      </c>
      <c r="I138" s="1">
        <v>1</v>
      </c>
      <c r="J138" s="1">
        <v>1</v>
      </c>
      <c r="K138" s="1">
        <f t="shared" si="2"/>
        <v>1.5</v>
      </c>
      <c r="L138" s="1">
        <v>54900</v>
      </c>
      <c r="M138" s="1" t="s">
        <v>0</v>
      </c>
      <c r="N138" s="1">
        <v>0</v>
      </c>
      <c r="O138" s="1">
        <v>33</v>
      </c>
      <c r="P138" s="1">
        <v>60</v>
      </c>
      <c r="Q138" s="1">
        <v>95</v>
      </c>
      <c r="R138" s="1">
        <v>46500</v>
      </c>
      <c r="S138" s="1">
        <v>24</v>
      </c>
    </row>
    <row r="139" spans="1:19">
      <c r="A139" s="1">
        <v>148</v>
      </c>
      <c r="B139" s="1">
        <v>11</v>
      </c>
      <c r="C139" s="1" t="s">
        <v>5</v>
      </c>
      <c r="D139" s="1">
        <v>2004</v>
      </c>
      <c r="E139" s="1">
        <v>25000</v>
      </c>
      <c r="F139" s="1">
        <v>1173</v>
      </c>
      <c r="G139" s="1">
        <v>2</v>
      </c>
      <c r="H139" s="1">
        <v>3</v>
      </c>
      <c r="I139" s="1">
        <v>1</v>
      </c>
      <c r="J139" s="1">
        <v>0</v>
      </c>
      <c r="K139" s="1">
        <f t="shared" si="2"/>
        <v>1</v>
      </c>
      <c r="L139" s="1">
        <v>42000</v>
      </c>
      <c r="M139" s="1" t="s">
        <v>0</v>
      </c>
      <c r="N139" s="1">
        <v>0</v>
      </c>
      <c r="O139" s="1">
        <v>49</v>
      </c>
      <c r="P139" s="1">
        <v>66</v>
      </c>
      <c r="Q139" s="1">
        <v>115</v>
      </c>
      <c r="R139" s="1">
        <v>44800</v>
      </c>
      <c r="S139" s="1">
        <v>228</v>
      </c>
    </row>
    <row r="140" spans="1:19">
      <c r="A140" s="1">
        <v>149</v>
      </c>
      <c r="B140" s="1">
        <v>11</v>
      </c>
      <c r="C140" s="1" t="s">
        <v>5</v>
      </c>
      <c r="D140" s="1">
        <v>2004</v>
      </c>
      <c r="E140" s="1">
        <v>62000</v>
      </c>
      <c r="F140" s="1">
        <v>1200</v>
      </c>
      <c r="G140" s="1">
        <v>2</v>
      </c>
      <c r="H140" s="1">
        <v>3</v>
      </c>
      <c r="I140" s="1">
        <v>1</v>
      </c>
      <c r="J140" s="1">
        <v>0</v>
      </c>
      <c r="K140" s="1">
        <f t="shared" si="2"/>
        <v>1</v>
      </c>
      <c r="L140" s="1">
        <v>65000</v>
      </c>
      <c r="M140" s="1" t="s">
        <v>0</v>
      </c>
      <c r="N140" s="1">
        <v>1</v>
      </c>
      <c r="O140" s="1">
        <v>55</v>
      </c>
      <c r="P140" s="1">
        <v>165</v>
      </c>
      <c r="Q140" s="1">
        <v>135</v>
      </c>
      <c r="R140" s="1">
        <v>54000</v>
      </c>
      <c r="S140" s="1">
        <v>13</v>
      </c>
    </row>
    <row r="141" spans="1:19">
      <c r="A141" s="1">
        <v>150</v>
      </c>
      <c r="B141" s="1">
        <v>11</v>
      </c>
      <c r="C141" s="1" t="s">
        <v>5</v>
      </c>
      <c r="D141" s="1">
        <v>2004</v>
      </c>
      <c r="E141" s="1">
        <v>48000</v>
      </c>
      <c r="F141" s="1">
        <v>1144</v>
      </c>
      <c r="G141" s="1">
        <v>2</v>
      </c>
      <c r="H141" s="1">
        <v>3</v>
      </c>
      <c r="I141" s="1">
        <v>2</v>
      </c>
      <c r="J141" s="1">
        <v>0</v>
      </c>
      <c r="K141" s="1">
        <f t="shared" si="2"/>
        <v>2</v>
      </c>
      <c r="L141" s="1">
        <v>54900</v>
      </c>
      <c r="M141" s="1" t="s">
        <v>0</v>
      </c>
      <c r="N141" s="1">
        <v>2</v>
      </c>
      <c r="O141" s="1">
        <v>49</v>
      </c>
      <c r="P141" s="1">
        <v>115</v>
      </c>
      <c r="Q141" s="1">
        <v>115</v>
      </c>
      <c r="R141" s="1">
        <v>48900</v>
      </c>
      <c r="S141" s="1">
        <v>116</v>
      </c>
    </row>
    <row r="142" spans="1:19">
      <c r="A142" s="1">
        <v>151</v>
      </c>
      <c r="B142" s="1">
        <v>11</v>
      </c>
      <c r="C142" s="1" t="s">
        <v>5</v>
      </c>
      <c r="D142" s="1">
        <v>2004</v>
      </c>
      <c r="E142" s="1">
        <v>143500</v>
      </c>
      <c r="F142" s="1">
        <v>2240</v>
      </c>
      <c r="G142" s="1">
        <v>4</v>
      </c>
      <c r="H142" s="1">
        <v>3</v>
      </c>
      <c r="I142" s="1">
        <v>2</v>
      </c>
      <c r="J142" s="1">
        <v>0</v>
      </c>
      <c r="K142" s="1">
        <f t="shared" si="2"/>
        <v>2</v>
      </c>
      <c r="L142" s="1">
        <v>145000</v>
      </c>
      <c r="M142" s="1" t="s">
        <v>9</v>
      </c>
      <c r="N142" s="1">
        <v>1</v>
      </c>
      <c r="O142" s="1">
        <v>80</v>
      </c>
      <c r="P142" s="1">
        <v>129</v>
      </c>
      <c r="Q142" s="1">
        <v>24</v>
      </c>
      <c r="R142" s="1">
        <v>125800</v>
      </c>
      <c r="S142" s="1">
        <v>2</v>
      </c>
    </row>
    <row r="143" spans="1:19">
      <c r="A143" s="1">
        <v>152</v>
      </c>
      <c r="B143" s="1">
        <v>11</v>
      </c>
      <c r="C143" s="1" t="s">
        <v>5</v>
      </c>
      <c r="D143" s="1">
        <v>2004</v>
      </c>
      <c r="E143" s="1">
        <v>89400</v>
      </c>
      <c r="F143" s="1">
        <v>2170</v>
      </c>
      <c r="G143" s="1">
        <v>1</v>
      </c>
      <c r="H143" s="1">
        <v>4</v>
      </c>
      <c r="I143" s="1">
        <v>1</v>
      </c>
      <c r="J143" s="1">
        <v>1</v>
      </c>
      <c r="K143" s="1">
        <f t="shared" si="2"/>
        <v>1.5</v>
      </c>
      <c r="L143" s="1">
        <v>89900</v>
      </c>
      <c r="M143" s="1" t="s">
        <v>19</v>
      </c>
      <c r="N143" s="1">
        <v>1</v>
      </c>
      <c r="O143" s="1">
        <v>55</v>
      </c>
      <c r="P143" s="1">
        <v>90</v>
      </c>
      <c r="Q143" s="1">
        <v>114</v>
      </c>
      <c r="R143" s="1">
        <v>78600</v>
      </c>
      <c r="S143" s="1">
        <v>2</v>
      </c>
    </row>
    <row r="144" spans="1:19">
      <c r="A144" s="1">
        <v>153</v>
      </c>
      <c r="B144" s="1">
        <v>11</v>
      </c>
      <c r="C144" s="1" t="s">
        <v>5</v>
      </c>
      <c r="D144" s="1">
        <v>2004</v>
      </c>
      <c r="E144" s="1">
        <v>95500</v>
      </c>
      <c r="F144" s="1">
        <v>960</v>
      </c>
      <c r="G144" s="1">
        <v>3</v>
      </c>
      <c r="H144" s="1">
        <v>3</v>
      </c>
      <c r="I144" s="1">
        <v>1</v>
      </c>
      <c r="J144" s="1">
        <v>0</v>
      </c>
      <c r="K144" s="1">
        <f t="shared" si="2"/>
        <v>1</v>
      </c>
      <c r="L144" s="1">
        <v>95500</v>
      </c>
      <c r="M144" s="1" t="s">
        <v>2</v>
      </c>
      <c r="N144" s="1">
        <v>1</v>
      </c>
      <c r="O144" s="1">
        <v>75</v>
      </c>
      <c r="P144" s="1">
        <v>125</v>
      </c>
      <c r="Q144" s="1">
        <v>35</v>
      </c>
      <c r="R144" s="1">
        <v>69300</v>
      </c>
      <c r="S144" s="1">
        <v>11</v>
      </c>
    </row>
    <row r="145" spans="1:19">
      <c r="A145" s="1">
        <v>154</v>
      </c>
      <c r="B145" s="1">
        <v>11</v>
      </c>
      <c r="C145" s="1" t="s">
        <v>5</v>
      </c>
      <c r="D145" s="1">
        <v>2004</v>
      </c>
      <c r="E145" s="1">
        <v>102000</v>
      </c>
      <c r="F145" s="1">
        <v>2518</v>
      </c>
      <c r="G145" s="1">
        <v>2</v>
      </c>
      <c r="H145" s="1">
        <v>5</v>
      </c>
      <c r="I145" s="1">
        <v>1</v>
      </c>
      <c r="J145" s="1">
        <v>1</v>
      </c>
      <c r="K145" s="1">
        <f t="shared" si="2"/>
        <v>1.5</v>
      </c>
      <c r="L145" s="1">
        <v>98500</v>
      </c>
      <c r="M145" s="1" t="s">
        <v>0</v>
      </c>
      <c r="N145" s="1">
        <v>1</v>
      </c>
      <c r="O145" s="1">
        <v>50</v>
      </c>
      <c r="P145" s="1">
        <v>126</v>
      </c>
      <c r="Q145" s="1">
        <v>93</v>
      </c>
      <c r="R145" s="1">
        <v>68200</v>
      </c>
      <c r="S145" s="1">
        <v>55</v>
      </c>
    </row>
    <row r="146" spans="1:19">
      <c r="A146" s="1">
        <v>155</v>
      </c>
      <c r="B146" s="1">
        <v>11</v>
      </c>
      <c r="C146" s="1" t="s">
        <v>5</v>
      </c>
      <c r="D146" s="1">
        <v>2004</v>
      </c>
      <c r="E146" s="1">
        <v>89500</v>
      </c>
      <c r="F146" s="1">
        <v>1648</v>
      </c>
      <c r="G146" s="1">
        <v>2</v>
      </c>
      <c r="H146" s="1">
        <v>3</v>
      </c>
      <c r="I146" s="1">
        <v>1</v>
      </c>
      <c r="J146" s="1">
        <v>0</v>
      </c>
      <c r="K146" s="1">
        <f t="shared" si="2"/>
        <v>1</v>
      </c>
      <c r="L146" s="1">
        <v>82500</v>
      </c>
      <c r="M146" s="1" t="s">
        <v>0</v>
      </c>
      <c r="N146" s="1">
        <v>1</v>
      </c>
      <c r="O146" s="1">
        <v>50</v>
      </c>
      <c r="P146" s="1">
        <v>96</v>
      </c>
      <c r="Q146" s="1">
        <v>85</v>
      </c>
      <c r="R146" s="1">
        <v>60100</v>
      </c>
      <c r="S146" s="1">
        <v>2</v>
      </c>
    </row>
    <row r="147" spans="1:19">
      <c r="A147" s="1">
        <v>156</v>
      </c>
      <c r="B147" s="1">
        <v>11</v>
      </c>
      <c r="C147" s="1" t="s">
        <v>5</v>
      </c>
      <c r="D147" s="1">
        <v>2004</v>
      </c>
      <c r="E147" s="1">
        <v>80900</v>
      </c>
      <c r="F147" s="1">
        <v>1330</v>
      </c>
      <c r="G147" s="1">
        <v>3</v>
      </c>
      <c r="H147" s="1">
        <v>3</v>
      </c>
      <c r="I147" s="1">
        <v>1</v>
      </c>
      <c r="J147" s="1">
        <v>1</v>
      </c>
      <c r="K147" s="1">
        <f t="shared" si="2"/>
        <v>1.5</v>
      </c>
      <c r="L147" s="1">
        <v>79900</v>
      </c>
      <c r="M147" s="1" t="s">
        <v>0</v>
      </c>
      <c r="N147" s="1">
        <v>1</v>
      </c>
      <c r="O147" s="1">
        <v>53</v>
      </c>
      <c r="P147" s="1">
        <v>132</v>
      </c>
      <c r="Q147" s="1">
        <v>69</v>
      </c>
      <c r="R147" s="1">
        <v>71400</v>
      </c>
      <c r="S147" s="1">
        <v>33</v>
      </c>
    </row>
    <row r="148" spans="1:19">
      <c r="A148" s="1">
        <v>157</v>
      </c>
      <c r="B148" s="1">
        <v>11</v>
      </c>
      <c r="C148" s="1" t="s">
        <v>5</v>
      </c>
      <c r="D148" s="1">
        <v>2004</v>
      </c>
      <c r="E148" s="1">
        <v>84694</v>
      </c>
      <c r="F148" s="1">
        <v>1860</v>
      </c>
      <c r="G148" s="1">
        <v>2</v>
      </c>
      <c r="H148" s="1">
        <v>4</v>
      </c>
      <c r="I148" s="1">
        <v>2</v>
      </c>
      <c r="J148" s="1">
        <v>0</v>
      </c>
      <c r="K148" s="1">
        <f t="shared" si="2"/>
        <v>2</v>
      </c>
      <c r="L148" s="1">
        <v>79900</v>
      </c>
      <c r="M148" s="1" t="s">
        <v>0</v>
      </c>
      <c r="N148" s="1">
        <v>0</v>
      </c>
      <c r="O148" s="1">
        <v>63</v>
      </c>
      <c r="P148" s="1">
        <v>133</v>
      </c>
      <c r="Q148" s="1">
        <v>75</v>
      </c>
      <c r="R148" s="1">
        <v>56500</v>
      </c>
      <c r="S148" s="1">
        <v>31</v>
      </c>
    </row>
    <row r="149" spans="1:19">
      <c r="A149" s="1">
        <v>158</v>
      </c>
      <c r="B149" s="1">
        <v>11</v>
      </c>
      <c r="C149" s="1" t="s">
        <v>5</v>
      </c>
      <c r="D149" s="1">
        <v>2004</v>
      </c>
      <c r="E149" s="1">
        <v>30000</v>
      </c>
      <c r="F149" s="1">
        <v>1944</v>
      </c>
      <c r="G149" s="1">
        <v>2</v>
      </c>
      <c r="H149" s="1">
        <v>4</v>
      </c>
      <c r="I149" s="1">
        <v>1</v>
      </c>
      <c r="J149" s="1">
        <v>0</v>
      </c>
      <c r="K149" s="1">
        <f t="shared" si="2"/>
        <v>1</v>
      </c>
      <c r="L149" s="1">
        <v>34900</v>
      </c>
      <c r="M149" s="1" t="s">
        <v>0</v>
      </c>
      <c r="N149" s="1">
        <v>1</v>
      </c>
      <c r="O149" s="1">
        <v>49</v>
      </c>
      <c r="P149" s="1">
        <v>90</v>
      </c>
      <c r="Q149" s="1">
        <v>105</v>
      </c>
      <c r="R149" s="1">
        <v>39500</v>
      </c>
      <c r="S149" s="1">
        <v>172</v>
      </c>
    </row>
    <row r="150" spans="1:19">
      <c r="A150" s="1">
        <v>159</v>
      </c>
      <c r="B150" s="1">
        <v>11</v>
      </c>
      <c r="C150" s="1" t="s">
        <v>5</v>
      </c>
      <c r="D150" s="1">
        <v>2004</v>
      </c>
      <c r="E150" s="1">
        <v>45000</v>
      </c>
      <c r="F150" s="1">
        <v>1208</v>
      </c>
      <c r="G150" s="1">
        <v>2</v>
      </c>
      <c r="H150" s="1">
        <v>3</v>
      </c>
      <c r="I150" s="1">
        <v>1</v>
      </c>
      <c r="J150" s="1">
        <v>0</v>
      </c>
      <c r="K150" s="1">
        <f t="shared" si="2"/>
        <v>1</v>
      </c>
      <c r="L150" s="1">
        <v>48900</v>
      </c>
      <c r="M150" s="1" t="s">
        <v>0</v>
      </c>
      <c r="N150" s="1">
        <v>0</v>
      </c>
      <c r="O150" s="1">
        <v>39</v>
      </c>
      <c r="P150" s="1">
        <v>74</v>
      </c>
      <c r="Q150" s="1">
        <v>105</v>
      </c>
      <c r="R150" s="1">
        <v>45000</v>
      </c>
      <c r="S150" s="1">
        <v>357</v>
      </c>
    </row>
    <row r="151" spans="1:19">
      <c r="A151" s="1">
        <v>162</v>
      </c>
      <c r="B151" s="1">
        <v>11</v>
      </c>
      <c r="C151" s="1" t="s">
        <v>5</v>
      </c>
      <c r="D151" s="1">
        <v>2004</v>
      </c>
      <c r="E151" s="1">
        <v>53000</v>
      </c>
      <c r="F151" s="1">
        <v>1248</v>
      </c>
      <c r="G151" s="1">
        <v>2</v>
      </c>
      <c r="H151" s="1">
        <v>3</v>
      </c>
      <c r="I151" s="1">
        <v>1</v>
      </c>
      <c r="J151" s="1">
        <v>0</v>
      </c>
      <c r="K151" s="1">
        <f t="shared" si="2"/>
        <v>1</v>
      </c>
      <c r="L151" s="1">
        <v>56900</v>
      </c>
      <c r="M151" s="1" t="s">
        <v>0</v>
      </c>
      <c r="N151" s="1">
        <v>0</v>
      </c>
      <c r="O151" s="1">
        <v>49</v>
      </c>
      <c r="P151" s="1">
        <v>90</v>
      </c>
      <c r="Q151" s="1">
        <v>115</v>
      </c>
      <c r="R151" s="1">
        <v>43100</v>
      </c>
      <c r="S151" s="1">
        <v>31</v>
      </c>
    </row>
    <row r="152" spans="1:19">
      <c r="A152" s="1">
        <v>163</v>
      </c>
      <c r="B152" s="1">
        <v>11</v>
      </c>
      <c r="C152" s="1" t="s">
        <v>5</v>
      </c>
      <c r="D152" s="1">
        <v>2004</v>
      </c>
      <c r="E152" s="1">
        <v>61000</v>
      </c>
      <c r="F152" s="1">
        <v>1420</v>
      </c>
      <c r="G152" s="1">
        <v>2</v>
      </c>
      <c r="H152" s="1">
        <v>3</v>
      </c>
      <c r="I152" s="1">
        <v>1</v>
      </c>
      <c r="J152" s="1">
        <v>0</v>
      </c>
      <c r="K152" s="1">
        <f t="shared" si="2"/>
        <v>1</v>
      </c>
      <c r="L152" s="1">
        <v>65900</v>
      </c>
      <c r="M152" s="1" t="s">
        <v>0</v>
      </c>
      <c r="N152" s="1">
        <v>1</v>
      </c>
      <c r="O152" s="1">
        <v>68</v>
      </c>
      <c r="P152" s="1">
        <v>182</v>
      </c>
      <c r="Q152" s="1">
        <v>75</v>
      </c>
      <c r="R152" s="1">
        <v>61000</v>
      </c>
      <c r="S152" s="1">
        <v>108</v>
      </c>
    </row>
    <row r="153" spans="1:19">
      <c r="A153" s="1">
        <v>164</v>
      </c>
      <c r="B153" s="1">
        <v>11</v>
      </c>
      <c r="C153" s="1" t="s">
        <v>5</v>
      </c>
      <c r="D153" s="1">
        <v>2004</v>
      </c>
      <c r="E153" s="1">
        <v>61650</v>
      </c>
      <c r="F153" s="1">
        <v>1522</v>
      </c>
      <c r="G153" s="1">
        <v>1</v>
      </c>
      <c r="H153" s="1">
        <v>3</v>
      </c>
      <c r="I153" s="1">
        <v>1</v>
      </c>
      <c r="J153" s="1">
        <v>0</v>
      </c>
      <c r="K153" s="1">
        <f t="shared" si="2"/>
        <v>1</v>
      </c>
      <c r="L153" s="1">
        <v>59500</v>
      </c>
      <c r="M153" s="1" t="s">
        <v>0</v>
      </c>
      <c r="N153" s="1">
        <v>0</v>
      </c>
      <c r="O153" s="1">
        <v>43</v>
      </c>
      <c r="P153" s="1">
        <v>125</v>
      </c>
      <c r="Q153" s="1">
        <v>75</v>
      </c>
      <c r="R153" s="1">
        <v>56800</v>
      </c>
      <c r="S153" s="1">
        <v>53</v>
      </c>
    </row>
    <row r="154" spans="1:19">
      <c r="A154" s="1">
        <v>165</v>
      </c>
      <c r="B154" s="1">
        <v>11</v>
      </c>
      <c r="C154" s="1" t="s">
        <v>5</v>
      </c>
      <c r="D154" s="1">
        <v>2004</v>
      </c>
      <c r="E154" s="1">
        <v>86000</v>
      </c>
      <c r="F154" s="1">
        <v>1248</v>
      </c>
      <c r="G154" s="1">
        <v>4</v>
      </c>
      <c r="H154" s="1">
        <v>3</v>
      </c>
      <c r="I154" s="1">
        <v>1</v>
      </c>
      <c r="J154" s="1">
        <v>1</v>
      </c>
      <c r="K154" s="1">
        <f t="shared" si="2"/>
        <v>1.5</v>
      </c>
      <c r="L154" s="1">
        <v>89900</v>
      </c>
      <c r="M154" s="1" t="s">
        <v>3</v>
      </c>
      <c r="N154" s="1">
        <v>1</v>
      </c>
      <c r="O154" s="1">
        <v>60</v>
      </c>
      <c r="P154" s="1">
        <v>132</v>
      </c>
      <c r="Q154" s="1">
        <v>60</v>
      </c>
      <c r="R154" s="1">
        <v>79700</v>
      </c>
      <c r="S154" s="1">
        <v>122</v>
      </c>
    </row>
    <row r="155" spans="1:19">
      <c r="A155" s="1">
        <v>166</v>
      </c>
      <c r="B155" s="1">
        <v>11</v>
      </c>
      <c r="C155" s="1" t="s">
        <v>5</v>
      </c>
      <c r="D155" s="1">
        <v>2004</v>
      </c>
      <c r="E155" s="1">
        <v>58194</v>
      </c>
      <c r="F155" s="1">
        <v>1290</v>
      </c>
      <c r="G155" s="1">
        <v>2</v>
      </c>
      <c r="H155" s="1">
        <v>3</v>
      </c>
      <c r="I155" s="1">
        <v>2</v>
      </c>
      <c r="J155" s="1">
        <v>0</v>
      </c>
      <c r="K155" s="1">
        <f t="shared" si="2"/>
        <v>2</v>
      </c>
      <c r="L155" s="1">
        <v>54900</v>
      </c>
      <c r="M155" s="1" t="s">
        <v>0</v>
      </c>
      <c r="N155" s="1">
        <v>0</v>
      </c>
      <c r="O155" s="1">
        <v>48</v>
      </c>
      <c r="P155" s="1">
        <v>41</v>
      </c>
      <c r="Q155" s="1">
        <v>140</v>
      </c>
      <c r="R155" s="1">
        <v>38200</v>
      </c>
      <c r="S155" s="1">
        <v>1</v>
      </c>
    </row>
    <row r="156" spans="1:19">
      <c r="A156" s="1">
        <v>167</v>
      </c>
      <c r="B156" s="1">
        <v>11</v>
      </c>
      <c r="C156" s="1" t="s">
        <v>5</v>
      </c>
      <c r="D156" s="1">
        <v>2004</v>
      </c>
      <c r="E156" s="1">
        <v>63500</v>
      </c>
      <c r="F156" s="1">
        <v>1467</v>
      </c>
      <c r="G156" s="1">
        <v>1</v>
      </c>
      <c r="H156" s="1">
        <v>3</v>
      </c>
      <c r="I156" s="1">
        <v>2</v>
      </c>
      <c r="J156" s="1">
        <v>0</v>
      </c>
      <c r="K156" s="1">
        <f t="shared" si="2"/>
        <v>2</v>
      </c>
      <c r="L156" s="1">
        <v>59900</v>
      </c>
      <c r="M156" s="1" t="s">
        <v>0</v>
      </c>
      <c r="N156" s="1">
        <v>0</v>
      </c>
      <c r="O156" s="1">
        <v>66</v>
      </c>
      <c r="P156" s="1">
        <v>165</v>
      </c>
      <c r="Q156" s="1">
        <v>115</v>
      </c>
      <c r="R156" s="1">
        <v>47000</v>
      </c>
      <c r="S156" s="1">
        <v>22</v>
      </c>
    </row>
    <row r="157" spans="1:19">
      <c r="A157" s="1">
        <v>168</v>
      </c>
      <c r="B157" s="1">
        <v>11</v>
      </c>
      <c r="C157" s="1" t="s">
        <v>5</v>
      </c>
      <c r="D157" s="1">
        <v>2004</v>
      </c>
      <c r="E157" s="1">
        <v>36000</v>
      </c>
      <c r="F157" s="1">
        <v>1408</v>
      </c>
      <c r="G157" s="1">
        <v>3</v>
      </c>
      <c r="H157" s="1">
        <v>3</v>
      </c>
      <c r="I157" s="1">
        <v>1</v>
      </c>
      <c r="J157" s="1">
        <v>0</v>
      </c>
      <c r="K157" s="1">
        <f t="shared" si="2"/>
        <v>1</v>
      </c>
      <c r="L157" s="1">
        <v>49900</v>
      </c>
      <c r="M157" s="1" t="s">
        <v>0</v>
      </c>
      <c r="N157" s="1">
        <v>0</v>
      </c>
      <c r="O157" s="1">
        <v>55</v>
      </c>
      <c r="P157" s="1">
        <v>61</v>
      </c>
      <c r="Q157" s="1">
        <v>95</v>
      </c>
      <c r="R157" s="1">
        <v>46500</v>
      </c>
      <c r="S157" s="1">
        <v>123</v>
      </c>
    </row>
    <row r="158" spans="1:19">
      <c r="A158" s="1">
        <v>169</v>
      </c>
      <c r="B158" s="1">
        <v>11</v>
      </c>
      <c r="C158" s="1" t="s">
        <v>5</v>
      </c>
      <c r="D158" s="1">
        <v>2004</v>
      </c>
      <c r="E158" s="1">
        <v>68000</v>
      </c>
      <c r="F158" s="1">
        <v>1306</v>
      </c>
      <c r="G158" s="1">
        <v>3</v>
      </c>
      <c r="H158" s="1">
        <v>3</v>
      </c>
      <c r="I158" s="1">
        <v>1</v>
      </c>
      <c r="J158" s="1">
        <v>1</v>
      </c>
      <c r="K158" s="1">
        <f t="shared" si="2"/>
        <v>1.5</v>
      </c>
      <c r="L158" s="1">
        <v>65900</v>
      </c>
      <c r="M158" s="1" t="s">
        <v>0</v>
      </c>
      <c r="N158" s="1">
        <v>1</v>
      </c>
      <c r="O158" s="1">
        <v>60</v>
      </c>
      <c r="P158" s="1">
        <v>198</v>
      </c>
      <c r="Q158" s="1">
        <v>89</v>
      </c>
      <c r="R158" s="1">
        <v>52900</v>
      </c>
      <c r="S158" s="1">
        <v>134</v>
      </c>
    </row>
    <row r="159" spans="1:19">
      <c r="A159" s="1">
        <v>170</v>
      </c>
      <c r="B159" s="1">
        <v>11</v>
      </c>
      <c r="C159" s="1" t="s">
        <v>5</v>
      </c>
      <c r="D159" s="1">
        <v>2004</v>
      </c>
      <c r="E159" s="1">
        <v>66900</v>
      </c>
      <c r="F159" s="1">
        <v>1536</v>
      </c>
      <c r="G159" s="1">
        <v>1</v>
      </c>
      <c r="H159" s="1">
        <v>3</v>
      </c>
      <c r="I159" s="1">
        <v>1</v>
      </c>
      <c r="J159" s="1">
        <v>1</v>
      </c>
      <c r="K159" s="1">
        <f t="shared" si="2"/>
        <v>1.5</v>
      </c>
      <c r="L159" s="1">
        <v>69900</v>
      </c>
      <c r="M159" s="1" t="s">
        <v>0</v>
      </c>
      <c r="N159" s="1">
        <v>2</v>
      </c>
      <c r="O159" s="1">
        <v>88</v>
      </c>
      <c r="P159" s="1">
        <v>74</v>
      </c>
      <c r="Q159" s="1">
        <v>62</v>
      </c>
      <c r="R159" s="1">
        <v>55700</v>
      </c>
      <c r="S159" s="1">
        <v>88</v>
      </c>
    </row>
    <row r="160" spans="1:19">
      <c r="A160" s="1">
        <v>171</v>
      </c>
      <c r="B160" s="1">
        <v>11</v>
      </c>
      <c r="C160" s="1" t="s">
        <v>5</v>
      </c>
      <c r="D160" s="1">
        <v>2004</v>
      </c>
      <c r="E160" s="1">
        <v>85500</v>
      </c>
      <c r="F160" s="1">
        <v>1386</v>
      </c>
      <c r="G160" s="1">
        <v>3</v>
      </c>
      <c r="H160" s="1">
        <v>4</v>
      </c>
      <c r="I160" s="1">
        <v>1</v>
      </c>
      <c r="J160" s="1">
        <v>1</v>
      </c>
      <c r="K160" s="1">
        <f t="shared" si="2"/>
        <v>1.5</v>
      </c>
      <c r="L160" s="1">
        <v>89900</v>
      </c>
      <c r="M160" s="1" t="s">
        <v>3</v>
      </c>
      <c r="N160" s="1">
        <v>0</v>
      </c>
      <c r="O160" s="1">
        <v>66</v>
      </c>
      <c r="P160" s="1">
        <v>101</v>
      </c>
      <c r="Q160" s="1">
        <v>53</v>
      </c>
      <c r="R160" s="1">
        <v>63100</v>
      </c>
      <c r="S160" s="1">
        <v>75</v>
      </c>
    </row>
    <row r="161" spans="1:19">
      <c r="A161" s="1">
        <v>172</v>
      </c>
      <c r="B161" s="1">
        <v>11</v>
      </c>
      <c r="C161" s="1" t="s">
        <v>5</v>
      </c>
      <c r="D161" s="1">
        <v>2004</v>
      </c>
      <c r="E161" s="1">
        <v>66000</v>
      </c>
      <c r="F161" s="1">
        <v>1698</v>
      </c>
      <c r="G161" s="1">
        <v>1</v>
      </c>
      <c r="H161" s="1">
        <v>3</v>
      </c>
      <c r="I161" s="1">
        <v>1</v>
      </c>
      <c r="J161" s="1">
        <v>1</v>
      </c>
      <c r="K161" s="1">
        <f t="shared" si="2"/>
        <v>1.5</v>
      </c>
      <c r="L161" s="1">
        <v>66000</v>
      </c>
      <c r="M161" s="1" t="s">
        <v>0</v>
      </c>
      <c r="N161" s="1">
        <v>0</v>
      </c>
      <c r="O161" s="1">
        <v>100</v>
      </c>
      <c r="P161" s="1">
        <v>295</v>
      </c>
      <c r="Q161" s="1">
        <v>45</v>
      </c>
      <c r="R161" s="1">
        <v>62600</v>
      </c>
      <c r="S161" s="1">
        <v>0</v>
      </c>
    </row>
    <row r="162" spans="1:19">
      <c r="A162" s="1">
        <v>173</v>
      </c>
      <c r="B162" s="1">
        <v>11</v>
      </c>
      <c r="C162" s="1" t="s">
        <v>5</v>
      </c>
      <c r="D162" s="1">
        <v>2004</v>
      </c>
      <c r="E162" s="1">
        <v>58900</v>
      </c>
      <c r="F162" s="1">
        <v>1470</v>
      </c>
      <c r="G162" s="1">
        <v>2</v>
      </c>
      <c r="H162" s="1">
        <v>4</v>
      </c>
      <c r="I162" s="1">
        <v>1</v>
      </c>
      <c r="J162" s="1">
        <v>1</v>
      </c>
      <c r="K162" s="1">
        <f t="shared" si="2"/>
        <v>1.5</v>
      </c>
      <c r="L162" s="1">
        <v>69900</v>
      </c>
      <c r="M162" s="1" t="s">
        <v>0</v>
      </c>
      <c r="N162" s="1">
        <v>0</v>
      </c>
      <c r="O162" s="1">
        <v>42</v>
      </c>
      <c r="P162" s="1">
        <v>80</v>
      </c>
      <c r="Q162" s="1">
        <v>102</v>
      </c>
      <c r="R162" s="1">
        <v>58700</v>
      </c>
      <c r="S162" s="1">
        <v>140</v>
      </c>
    </row>
    <row r="163" spans="1:19">
      <c r="A163" s="1">
        <v>174</v>
      </c>
      <c r="B163" s="1">
        <v>11</v>
      </c>
      <c r="C163" s="1" t="s">
        <v>5</v>
      </c>
      <c r="D163" s="1">
        <v>2004</v>
      </c>
      <c r="E163" s="1">
        <v>85400</v>
      </c>
      <c r="F163" s="1">
        <v>1134</v>
      </c>
      <c r="G163" s="1">
        <v>3</v>
      </c>
      <c r="H163" s="1">
        <v>3</v>
      </c>
      <c r="I163" s="1">
        <v>1</v>
      </c>
      <c r="J163" s="1">
        <v>0</v>
      </c>
      <c r="K163" s="1">
        <f t="shared" si="2"/>
        <v>1</v>
      </c>
      <c r="L163" s="1">
        <v>92500</v>
      </c>
      <c r="M163" s="1" t="s">
        <v>2</v>
      </c>
      <c r="N163" s="1">
        <v>1</v>
      </c>
      <c r="O163" s="1">
        <v>80</v>
      </c>
      <c r="P163" s="1">
        <v>120</v>
      </c>
      <c r="Q163" s="1">
        <v>39</v>
      </c>
      <c r="R163" s="1">
        <v>71800</v>
      </c>
      <c r="S163" s="1">
        <v>89</v>
      </c>
    </row>
    <row r="164" spans="1:19">
      <c r="A164" s="1">
        <v>175</v>
      </c>
      <c r="B164" s="1">
        <v>12</v>
      </c>
      <c r="C164" s="1" t="s">
        <v>1</v>
      </c>
      <c r="D164" s="1">
        <v>2004</v>
      </c>
      <c r="E164" s="1">
        <v>22000</v>
      </c>
      <c r="F164" s="1">
        <v>1649</v>
      </c>
      <c r="G164" s="1">
        <v>2</v>
      </c>
      <c r="H164" s="1">
        <v>3</v>
      </c>
      <c r="I164" s="1">
        <v>2</v>
      </c>
      <c r="J164" s="1">
        <v>0</v>
      </c>
      <c r="K164" s="1">
        <f t="shared" si="2"/>
        <v>2</v>
      </c>
      <c r="L164" s="1">
        <v>24500</v>
      </c>
      <c r="M164" s="1" t="s">
        <v>0</v>
      </c>
      <c r="N164" s="1">
        <v>0</v>
      </c>
      <c r="O164" s="1">
        <v>49</v>
      </c>
      <c r="P164" s="1">
        <v>84</v>
      </c>
      <c r="Q164" s="1">
        <v>125</v>
      </c>
      <c r="R164" s="1">
        <v>57200</v>
      </c>
      <c r="S164" s="1">
        <v>92</v>
      </c>
    </row>
    <row r="165" spans="1:19">
      <c r="A165" s="1">
        <v>176</v>
      </c>
      <c r="B165" s="1">
        <v>12</v>
      </c>
      <c r="C165" s="1" t="s">
        <v>1</v>
      </c>
      <c r="D165" s="1">
        <v>2004</v>
      </c>
      <c r="E165" s="1">
        <v>73000</v>
      </c>
      <c r="F165" s="1">
        <v>1100</v>
      </c>
      <c r="G165" s="1">
        <v>3</v>
      </c>
      <c r="H165" s="1">
        <v>3</v>
      </c>
      <c r="I165" s="1">
        <v>1</v>
      </c>
      <c r="J165" s="1">
        <v>1</v>
      </c>
      <c r="K165" s="1">
        <f t="shared" si="2"/>
        <v>1.5</v>
      </c>
      <c r="L165" s="1">
        <v>73500</v>
      </c>
      <c r="M165" s="1" t="s">
        <v>0</v>
      </c>
      <c r="N165" s="1">
        <v>0</v>
      </c>
      <c r="O165" s="1">
        <v>40</v>
      </c>
      <c r="P165" s="1">
        <v>224</v>
      </c>
      <c r="Q165" s="1">
        <v>95</v>
      </c>
      <c r="R165" s="1">
        <v>57000</v>
      </c>
      <c r="S165" s="1">
        <v>29</v>
      </c>
    </row>
    <row r="166" spans="1:19">
      <c r="A166" s="1">
        <v>177</v>
      </c>
      <c r="B166" s="1">
        <v>12</v>
      </c>
      <c r="C166" s="1" t="s">
        <v>1</v>
      </c>
      <c r="D166" s="1">
        <v>2004</v>
      </c>
      <c r="E166" s="1">
        <v>94000</v>
      </c>
      <c r="F166" s="1">
        <v>1400</v>
      </c>
      <c r="G166" s="1">
        <v>2</v>
      </c>
      <c r="H166" s="1">
        <v>3</v>
      </c>
      <c r="I166" s="1">
        <v>2</v>
      </c>
      <c r="J166" s="1">
        <v>0</v>
      </c>
      <c r="K166" s="1">
        <f t="shared" si="2"/>
        <v>2</v>
      </c>
      <c r="L166" s="1">
        <v>92500</v>
      </c>
      <c r="M166" s="1" t="s">
        <v>2</v>
      </c>
      <c r="N166" s="1">
        <v>5</v>
      </c>
      <c r="O166" s="1">
        <v>135</v>
      </c>
      <c r="P166" s="1">
        <v>234</v>
      </c>
      <c r="Q166" s="1">
        <v>44</v>
      </c>
      <c r="R166" s="1">
        <v>69400</v>
      </c>
      <c r="S166" s="1">
        <v>6</v>
      </c>
    </row>
    <row r="167" spans="1:19">
      <c r="A167" s="1">
        <v>178</v>
      </c>
      <c r="B167" s="1">
        <v>12</v>
      </c>
      <c r="C167" s="1" t="s">
        <v>1</v>
      </c>
      <c r="D167" s="1">
        <v>2004</v>
      </c>
      <c r="E167" s="1">
        <v>22000</v>
      </c>
      <c r="F167" s="1">
        <v>1215</v>
      </c>
      <c r="G167" s="1">
        <v>1</v>
      </c>
      <c r="H167" s="1">
        <v>3</v>
      </c>
      <c r="I167" s="1">
        <v>1</v>
      </c>
      <c r="J167" s="1">
        <v>0</v>
      </c>
      <c r="K167" s="1">
        <f t="shared" si="2"/>
        <v>1</v>
      </c>
      <c r="L167" s="1">
        <v>30000</v>
      </c>
      <c r="M167" s="1" t="s">
        <v>0</v>
      </c>
      <c r="N167" s="1">
        <v>0</v>
      </c>
      <c r="O167" s="1">
        <v>40</v>
      </c>
      <c r="P167" s="1">
        <v>109</v>
      </c>
      <c r="Q167" s="1">
        <v>105</v>
      </c>
      <c r="R167" s="1">
        <v>38400</v>
      </c>
      <c r="S167" s="1">
        <v>151</v>
      </c>
    </row>
    <row r="168" spans="1:19">
      <c r="A168" s="1">
        <v>179</v>
      </c>
      <c r="B168" s="1">
        <v>12</v>
      </c>
      <c r="C168" s="1" t="s">
        <v>1</v>
      </c>
      <c r="D168" s="1">
        <v>2004</v>
      </c>
      <c r="E168" s="1">
        <v>28000</v>
      </c>
      <c r="F168" s="1">
        <v>1084</v>
      </c>
      <c r="G168" s="1">
        <v>2</v>
      </c>
      <c r="H168" s="1">
        <v>3</v>
      </c>
      <c r="I168" s="1">
        <v>2</v>
      </c>
      <c r="J168" s="1">
        <v>0</v>
      </c>
      <c r="K168" s="1">
        <f t="shared" si="2"/>
        <v>2</v>
      </c>
      <c r="L168" s="1">
        <v>32900</v>
      </c>
      <c r="M168" s="1" t="s">
        <v>0</v>
      </c>
      <c r="N168" s="1">
        <v>0</v>
      </c>
      <c r="O168" s="1">
        <v>32</v>
      </c>
      <c r="P168" s="1">
        <v>122</v>
      </c>
      <c r="Q168" s="1">
        <v>125</v>
      </c>
      <c r="R168" s="1">
        <v>42500</v>
      </c>
      <c r="S168" s="1">
        <v>47</v>
      </c>
    </row>
    <row r="169" spans="1:19">
      <c r="A169" s="1">
        <v>180</v>
      </c>
      <c r="B169" s="1">
        <v>12</v>
      </c>
      <c r="C169" s="1" t="s">
        <v>1</v>
      </c>
      <c r="D169" s="1">
        <v>2004</v>
      </c>
      <c r="E169" s="1">
        <v>93000</v>
      </c>
      <c r="F169" s="1">
        <v>1342</v>
      </c>
      <c r="G169" s="1">
        <v>4</v>
      </c>
      <c r="H169" s="1">
        <v>4</v>
      </c>
      <c r="I169" s="1">
        <v>1</v>
      </c>
      <c r="J169" s="1">
        <v>2</v>
      </c>
      <c r="K169" s="1">
        <f t="shared" si="2"/>
        <v>2</v>
      </c>
      <c r="L169" s="1">
        <v>99000</v>
      </c>
      <c r="M169" s="1" t="s">
        <v>0</v>
      </c>
      <c r="N169" s="1">
        <v>1</v>
      </c>
      <c r="O169" s="1">
        <v>75</v>
      </c>
      <c r="P169" s="1">
        <v>98</v>
      </c>
      <c r="Q169" s="1">
        <v>37</v>
      </c>
      <c r="R169" s="1">
        <v>82600</v>
      </c>
      <c r="S169" s="1">
        <v>36</v>
      </c>
    </row>
    <row r="170" spans="1:19">
      <c r="A170" s="1">
        <v>181</v>
      </c>
      <c r="B170" s="1">
        <v>12</v>
      </c>
      <c r="C170" s="1" t="s">
        <v>1</v>
      </c>
      <c r="D170" s="1">
        <v>2004</v>
      </c>
      <c r="E170" s="1">
        <v>95000</v>
      </c>
      <c r="F170" s="1">
        <v>1552</v>
      </c>
      <c r="G170" s="1">
        <v>3</v>
      </c>
      <c r="H170" s="1">
        <v>4</v>
      </c>
      <c r="I170" s="1">
        <v>1</v>
      </c>
      <c r="J170" s="1">
        <v>1</v>
      </c>
      <c r="K170" s="1">
        <f t="shared" si="2"/>
        <v>1.5</v>
      </c>
      <c r="L170" s="1">
        <v>109900</v>
      </c>
      <c r="M170" s="1" t="s">
        <v>2</v>
      </c>
      <c r="N170" s="1">
        <v>0</v>
      </c>
      <c r="O170" s="1">
        <v>158</v>
      </c>
      <c r="P170" s="1">
        <v>122</v>
      </c>
      <c r="Q170" s="1">
        <v>56</v>
      </c>
      <c r="R170" s="1">
        <v>76800</v>
      </c>
      <c r="S170" s="1">
        <v>31</v>
      </c>
    </row>
    <row r="171" spans="1:19">
      <c r="A171" s="1">
        <v>182</v>
      </c>
      <c r="B171" s="1">
        <v>12</v>
      </c>
      <c r="C171" s="1" t="s">
        <v>1</v>
      </c>
      <c r="D171" s="1">
        <v>2004</v>
      </c>
      <c r="E171" s="1">
        <v>27000</v>
      </c>
      <c r="F171" s="1">
        <v>1144</v>
      </c>
      <c r="G171" s="1">
        <v>2</v>
      </c>
      <c r="H171" s="1">
        <v>3</v>
      </c>
      <c r="I171" s="1">
        <v>1</v>
      </c>
      <c r="J171" s="1">
        <v>0</v>
      </c>
      <c r="K171" s="1">
        <f t="shared" si="2"/>
        <v>1</v>
      </c>
      <c r="L171" s="1">
        <v>57000</v>
      </c>
      <c r="M171" s="1" t="s">
        <v>0</v>
      </c>
      <c r="N171" s="1">
        <v>0</v>
      </c>
      <c r="O171" s="1">
        <v>50</v>
      </c>
      <c r="P171" s="1">
        <v>70</v>
      </c>
      <c r="Q171" s="1">
        <v>85</v>
      </c>
      <c r="R171" s="1">
        <v>57000</v>
      </c>
      <c r="S171" s="1">
        <v>8</v>
      </c>
    </row>
    <row r="172" spans="1:19">
      <c r="A172" s="1">
        <v>183</v>
      </c>
      <c r="B172" s="1">
        <v>12</v>
      </c>
      <c r="C172" s="1" t="s">
        <v>1</v>
      </c>
      <c r="D172" s="1">
        <v>2004</v>
      </c>
      <c r="E172" s="1">
        <v>54000</v>
      </c>
      <c r="F172" s="1">
        <v>1746</v>
      </c>
      <c r="G172" s="1">
        <v>3</v>
      </c>
      <c r="H172" s="1">
        <v>4</v>
      </c>
      <c r="I172" s="1">
        <v>1</v>
      </c>
      <c r="J172" s="1">
        <v>0</v>
      </c>
      <c r="K172" s="1">
        <f t="shared" si="2"/>
        <v>1</v>
      </c>
      <c r="L172" s="1">
        <v>57900</v>
      </c>
      <c r="M172" s="1" t="s">
        <v>0</v>
      </c>
      <c r="N172" s="1">
        <v>1</v>
      </c>
      <c r="O172" s="1">
        <v>44</v>
      </c>
      <c r="P172" s="1">
        <v>165</v>
      </c>
      <c r="Q172" s="1">
        <v>115</v>
      </c>
      <c r="R172" s="1">
        <v>47800</v>
      </c>
      <c r="S172" s="1">
        <v>42</v>
      </c>
    </row>
    <row r="173" spans="1:19">
      <c r="A173" s="1">
        <v>184</v>
      </c>
      <c r="B173" s="1">
        <v>12</v>
      </c>
      <c r="C173" s="1" t="s">
        <v>1</v>
      </c>
      <c r="D173" s="1">
        <v>2004</v>
      </c>
      <c r="E173" s="1">
        <v>26000</v>
      </c>
      <c r="F173" s="1">
        <v>1840</v>
      </c>
      <c r="G173" s="1">
        <v>2</v>
      </c>
      <c r="H173" s="1">
        <v>3</v>
      </c>
      <c r="I173" s="1">
        <v>1</v>
      </c>
      <c r="J173" s="1">
        <v>1</v>
      </c>
      <c r="K173" s="1">
        <f t="shared" si="2"/>
        <v>1.5</v>
      </c>
      <c r="L173" s="1">
        <v>29900</v>
      </c>
      <c r="M173" s="1" t="s">
        <v>3</v>
      </c>
      <c r="N173" s="1">
        <v>1</v>
      </c>
      <c r="O173" s="1">
        <v>69</v>
      </c>
      <c r="P173" s="1">
        <v>84</v>
      </c>
      <c r="Q173" s="1">
        <v>165</v>
      </c>
      <c r="R173" s="1">
        <v>43400</v>
      </c>
      <c r="S173" s="1">
        <v>4</v>
      </c>
    </row>
    <row r="174" spans="1:19">
      <c r="A174" s="1">
        <v>185</v>
      </c>
      <c r="B174" s="1">
        <v>12</v>
      </c>
      <c r="C174" s="1" t="s">
        <v>1</v>
      </c>
      <c r="D174" s="1">
        <v>2004</v>
      </c>
      <c r="E174" s="1">
        <v>53000</v>
      </c>
      <c r="F174" s="1">
        <v>1598</v>
      </c>
      <c r="G174" s="1">
        <v>2</v>
      </c>
      <c r="H174" s="1">
        <v>4</v>
      </c>
      <c r="I174" s="1">
        <v>1</v>
      </c>
      <c r="J174" s="1">
        <v>1</v>
      </c>
      <c r="K174" s="1">
        <f t="shared" si="2"/>
        <v>1.5</v>
      </c>
      <c r="L174" s="1">
        <v>57900</v>
      </c>
      <c r="M174" s="1" t="s">
        <v>0</v>
      </c>
      <c r="N174" s="1">
        <v>0</v>
      </c>
      <c r="O174" s="1">
        <v>33</v>
      </c>
      <c r="P174" s="1">
        <v>169</v>
      </c>
      <c r="Q174" s="1">
        <v>105</v>
      </c>
      <c r="R174" s="1">
        <v>37200</v>
      </c>
      <c r="S174" s="1">
        <v>125</v>
      </c>
    </row>
    <row r="175" spans="1:19">
      <c r="A175" s="1">
        <v>186</v>
      </c>
      <c r="B175" s="1">
        <v>12</v>
      </c>
      <c r="C175" s="1" t="s">
        <v>1</v>
      </c>
      <c r="D175" s="1">
        <v>2004</v>
      </c>
      <c r="E175" s="1">
        <v>70000</v>
      </c>
      <c r="F175" s="1">
        <v>1488</v>
      </c>
      <c r="G175" s="1">
        <v>3</v>
      </c>
      <c r="H175" s="1">
        <v>3</v>
      </c>
      <c r="I175" s="1">
        <v>1</v>
      </c>
      <c r="J175" s="1">
        <v>0</v>
      </c>
      <c r="K175" s="1">
        <f t="shared" si="2"/>
        <v>1</v>
      </c>
      <c r="L175" s="1">
        <v>68000</v>
      </c>
      <c r="M175" s="1" t="s">
        <v>0</v>
      </c>
      <c r="N175" s="1">
        <v>0</v>
      </c>
      <c r="O175" s="1">
        <v>52</v>
      </c>
      <c r="P175" s="1">
        <v>148</v>
      </c>
      <c r="Q175" s="1">
        <v>95</v>
      </c>
      <c r="R175" s="1">
        <v>62100</v>
      </c>
      <c r="S175" s="1">
        <v>72</v>
      </c>
    </row>
    <row r="176" spans="1:19">
      <c r="A176" s="1">
        <v>187</v>
      </c>
      <c r="B176" s="1">
        <v>13</v>
      </c>
      <c r="C176" s="1" t="s">
        <v>18</v>
      </c>
      <c r="D176" s="1">
        <v>2004</v>
      </c>
      <c r="E176" s="1">
        <v>99500</v>
      </c>
      <c r="F176" s="1">
        <v>1100</v>
      </c>
      <c r="G176" s="1">
        <v>3</v>
      </c>
      <c r="H176" s="1">
        <v>3</v>
      </c>
      <c r="I176" s="1">
        <v>1</v>
      </c>
      <c r="J176" s="1">
        <v>1</v>
      </c>
      <c r="K176" s="1">
        <f t="shared" si="2"/>
        <v>1.5</v>
      </c>
      <c r="L176" s="1">
        <v>99900</v>
      </c>
      <c r="M176" s="1" t="s">
        <v>2</v>
      </c>
      <c r="N176" s="1">
        <v>1</v>
      </c>
      <c r="O176" s="1">
        <v>50</v>
      </c>
      <c r="P176" s="1">
        <v>125</v>
      </c>
      <c r="Q176" s="1">
        <v>47</v>
      </c>
      <c r="R176" s="1">
        <v>64000</v>
      </c>
      <c r="S176" s="1">
        <v>2</v>
      </c>
    </row>
    <row r="177" spans="1:19">
      <c r="A177" s="1">
        <v>188</v>
      </c>
      <c r="B177" s="1">
        <v>13</v>
      </c>
      <c r="C177" s="1" t="s">
        <v>18</v>
      </c>
      <c r="D177" s="1">
        <v>2004</v>
      </c>
      <c r="E177" s="1">
        <v>125000</v>
      </c>
      <c r="F177" s="1">
        <v>1428</v>
      </c>
      <c r="G177" s="1">
        <v>3</v>
      </c>
      <c r="H177" s="1">
        <v>3</v>
      </c>
      <c r="I177" s="1">
        <v>2</v>
      </c>
      <c r="J177" s="1">
        <v>0</v>
      </c>
      <c r="K177" s="1">
        <f t="shared" si="2"/>
        <v>2</v>
      </c>
      <c r="L177" s="1">
        <v>139900</v>
      </c>
      <c r="M177" s="1" t="s">
        <v>2</v>
      </c>
      <c r="N177" s="1">
        <v>1</v>
      </c>
      <c r="O177" s="1">
        <v>80</v>
      </c>
      <c r="P177" s="1">
        <v>162</v>
      </c>
      <c r="Q177" s="1">
        <v>35</v>
      </c>
      <c r="R177" s="1">
        <v>79500</v>
      </c>
      <c r="S177" s="1">
        <v>26</v>
      </c>
    </row>
    <row r="178" spans="1:19">
      <c r="A178" s="1">
        <v>189</v>
      </c>
      <c r="B178" s="1">
        <v>13</v>
      </c>
      <c r="C178" s="1" t="s">
        <v>18</v>
      </c>
      <c r="D178" s="1">
        <v>2004</v>
      </c>
      <c r="E178" s="1">
        <v>90000</v>
      </c>
      <c r="F178" s="1">
        <v>2103</v>
      </c>
      <c r="G178" s="1">
        <v>3</v>
      </c>
      <c r="H178" s="1">
        <v>4</v>
      </c>
      <c r="I178" s="1">
        <v>1</v>
      </c>
      <c r="J178" s="1">
        <v>1</v>
      </c>
      <c r="K178" s="1">
        <f t="shared" si="2"/>
        <v>1.5</v>
      </c>
      <c r="L178" s="1">
        <v>92500</v>
      </c>
      <c r="M178" s="1" t="s">
        <v>3</v>
      </c>
      <c r="N178" s="1">
        <v>1</v>
      </c>
      <c r="O178" s="1">
        <v>66</v>
      </c>
      <c r="P178" s="1">
        <v>181</v>
      </c>
      <c r="Q178" s="1">
        <v>65</v>
      </c>
      <c r="R178" s="1">
        <v>82700</v>
      </c>
      <c r="S178" s="1">
        <v>2</v>
      </c>
    </row>
    <row r="179" spans="1:19">
      <c r="A179" s="1">
        <v>190</v>
      </c>
      <c r="B179" s="1">
        <v>13</v>
      </c>
      <c r="C179" s="1" t="s">
        <v>18</v>
      </c>
      <c r="D179" s="1">
        <v>2004</v>
      </c>
      <c r="E179" s="1">
        <v>31500</v>
      </c>
      <c r="F179" s="1">
        <v>1744</v>
      </c>
      <c r="G179" s="1">
        <v>2</v>
      </c>
      <c r="H179" s="1">
        <v>3</v>
      </c>
      <c r="I179" s="1">
        <v>1</v>
      </c>
      <c r="J179" s="1">
        <v>1</v>
      </c>
      <c r="K179" s="1">
        <f t="shared" si="2"/>
        <v>1.5</v>
      </c>
      <c r="L179" s="1">
        <v>25000</v>
      </c>
      <c r="M179" s="1" t="s">
        <v>0</v>
      </c>
      <c r="N179" s="1">
        <v>0</v>
      </c>
      <c r="O179" s="1">
        <v>87</v>
      </c>
      <c r="P179" s="1">
        <v>105</v>
      </c>
      <c r="Q179" s="1">
        <v>105</v>
      </c>
      <c r="R179" s="1">
        <v>51300</v>
      </c>
      <c r="S179" s="1">
        <v>12</v>
      </c>
    </row>
    <row r="180" spans="1:19">
      <c r="A180" s="1">
        <v>191</v>
      </c>
      <c r="B180" s="1">
        <v>13</v>
      </c>
      <c r="C180" s="1" t="s">
        <v>18</v>
      </c>
      <c r="D180" s="1">
        <v>2004</v>
      </c>
      <c r="E180" s="1">
        <v>47000</v>
      </c>
      <c r="F180" s="1">
        <v>1237</v>
      </c>
      <c r="G180" s="1">
        <v>2</v>
      </c>
      <c r="H180" s="1">
        <v>3</v>
      </c>
      <c r="I180" s="1">
        <v>1</v>
      </c>
      <c r="J180" s="1">
        <v>0</v>
      </c>
      <c r="K180" s="1">
        <f t="shared" si="2"/>
        <v>1</v>
      </c>
      <c r="L180" s="1">
        <v>50000</v>
      </c>
      <c r="M180" s="1" t="s">
        <v>0</v>
      </c>
      <c r="N180" s="1">
        <v>1</v>
      </c>
      <c r="O180" s="1">
        <v>49</v>
      </c>
      <c r="P180" s="1">
        <v>165</v>
      </c>
      <c r="Q180" s="1">
        <v>140</v>
      </c>
      <c r="R180" s="1">
        <v>47000</v>
      </c>
      <c r="S180" s="1">
        <v>13</v>
      </c>
    </row>
    <row r="181" spans="1:19">
      <c r="A181" s="1">
        <v>192</v>
      </c>
      <c r="B181" s="1">
        <v>13</v>
      </c>
      <c r="C181" s="1" t="s">
        <v>18</v>
      </c>
      <c r="D181" s="1">
        <v>2004</v>
      </c>
      <c r="E181" s="1">
        <v>76000</v>
      </c>
      <c r="F181" s="1">
        <v>1323</v>
      </c>
      <c r="G181" s="1">
        <v>3</v>
      </c>
      <c r="H181" s="1">
        <v>3</v>
      </c>
      <c r="I181" s="1">
        <v>1</v>
      </c>
      <c r="J181" s="1">
        <v>1</v>
      </c>
      <c r="K181" s="1">
        <f t="shared" si="2"/>
        <v>1.5</v>
      </c>
      <c r="L181" s="1">
        <v>79900</v>
      </c>
      <c r="M181" s="1" t="s">
        <v>0</v>
      </c>
      <c r="N181" s="1">
        <v>1</v>
      </c>
      <c r="O181" s="1">
        <v>66</v>
      </c>
      <c r="P181" s="1">
        <v>165</v>
      </c>
      <c r="Q181" s="1">
        <v>85</v>
      </c>
      <c r="R181" s="1">
        <v>60900</v>
      </c>
      <c r="S181" s="1">
        <v>65</v>
      </c>
    </row>
    <row r="182" spans="1:19">
      <c r="A182" s="1">
        <v>193</v>
      </c>
      <c r="B182" s="1">
        <v>13</v>
      </c>
      <c r="C182" s="1" t="s">
        <v>18</v>
      </c>
      <c r="D182" s="1">
        <v>2004</v>
      </c>
      <c r="E182" s="1">
        <v>85900</v>
      </c>
      <c r="F182" s="1">
        <v>1750</v>
      </c>
      <c r="G182" s="1">
        <v>2</v>
      </c>
      <c r="H182" s="1">
        <v>4</v>
      </c>
      <c r="I182" s="1">
        <v>2</v>
      </c>
      <c r="J182" s="1">
        <v>0</v>
      </c>
      <c r="K182" s="1">
        <f t="shared" si="2"/>
        <v>2</v>
      </c>
      <c r="L182" s="1">
        <v>79900</v>
      </c>
      <c r="M182" s="1" t="s">
        <v>0</v>
      </c>
      <c r="N182" s="1">
        <v>2</v>
      </c>
      <c r="O182" s="1">
        <v>49</v>
      </c>
      <c r="P182" s="1">
        <v>110</v>
      </c>
      <c r="Q182" s="1">
        <v>75</v>
      </c>
      <c r="R182" s="1">
        <v>64000</v>
      </c>
      <c r="S182" s="1">
        <v>26</v>
      </c>
    </row>
    <row r="183" spans="1:19">
      <c r="A183" s="1">
        <v>194</v>
      </c>
      <c r="B183" s="1">
        <v>13</v>
      </c>
      <c r="C183" s="1" t="s">
        <v>18</v>
      </c>
      <c r="D183" s="1">
        <v>2004</v>
      </c>
      <c r="E183" s="1">
        <v>50000</v>
      </c>
      <c r="F183" s="1">
        <v>1726</v>
      </c>
      <c r="G183" s="1">
        <v>2</v>
      </c>
      <c r="H183" s="1">
        <v>4</v>
      </c>
      <c r="I183" s="1">
        <v>1</v>
      </c>
      <c r="J183" s="1">
        <v>0</v>
      </c>
      <c r="K183" s="1">
        <f t="shared" si="2"/>
        <v>1</v>
      </c>
      <c r="L183" s="1">
        <v>54900</v>
      </c>
      <c r="M183" s="1" t="s">
        <v>0</v>
      </c>
      <c r="N183" s="1">
        <v>0</v>
      </c>
      <c r="O183" s="1">
        <v>53</v>
      </c>
      <c r="P183" s="1">
        <v>69</v>
      </c>
      <c r="Q183" s="1">
        <v>96</v>
      </c>
      <c r="R183" s="1">
        <v>49700</v>
      </c>
      <c r="S183" s="1">
        <v>12</v>
      </c>
    </row>
    <row r="184" spans="1:19">
      <c r="A184" s="1">
        <v>195</v>
      </c>
      <c r="B184" s="1">
        <v>13</v>
      </c>
      <c r="C184" s="1" t="s">
        <v>18</v>
      </c>
      <c r="D184" s="1">
        <v>2004</v>
      </c>
      <c r="E184" s="1">
        <v>87500</v>
      </c>
      <c r="F184" s="1">
        <v>1465</v>
      </c>
      <c r="G184" s="1">
        <v>4</v>
      </c>
      <c r="H184" s="1">
        <v>3</v>
      </c>
      <c r="I184" s="1">
        <v>1</v>
      </c>
      <c r="J184" s="1">
        <v>1</v>
      </c>
      <c r="K184" s="1">
        <f t="shared" si="2"/>
        <v>1.5</v>
      </c>
      <c r="L184" s="1">
        <v>89900</v>
      </c>
      <c r="M184" s="1" t="s">
        <v>3</v>
      </c>
      <c r="N184" s="1">
        <v>1</v>
      </c>
      <c r="O184" s="1">
        <v>45</v>
      </c>
      <c r="P184" s="1">
        <v>153</v>
      </c>
      <c r="Q184" s="1">
        <v>80</v>
      </c>
      <c r="R184" s="1">
        <v>65000</v>
      </c>
      <c r="S184" s="1">
        <v>23</v>
      </c>
    </row>
    <row r="185" spans="1:19">
      <c r="A185" s="1">
        <v>196</v>
      </c>
      <c r="B185" s="1">
        <v>14</v>
      </c>
      <c r="C185" s="1" t="s">
        <v>17</v>
      </c>
      <c r="D185" s="1">
        <v>2004</v>
      </c>
      <c r="E185" s="1">
        <v>124000</v>
      </c>
      <c r="F185" s="1">
        <v>1456</v>
      </c>
      <c r="G185" s="1">
        <v>3</v>
      </c>
      <c r="H185" s="1">
        <v>3</v>
      </c>
      <c r="I185" s="1">
        <v>1</v>
      </c>
      <c r="J185" s="1">
        <v>1</v>
      </c>
      <c r="K185" s="1">
        <f t="shared" si="2"/>
        <v>1.5</v>
      </c>
      <c r="L185" s="1">
        <v>122000</v>
      </c>
      <c r="M185" s="1" t="s">
        <v>2</v>
      </c>
      <c r="N185" s="1">
        <v>1</v>
      </c>
      <c r="O185" s="1">
        <v>115</v>
      </c>
      <c r="P185" s="1">
        <v>268</v>
      </c>
      <c r="Q185" s="1">
        <v>46</v>
      </c>
      <c r="R185" s="1">
        <v>92900</v>
      </c>
      <c r="S185" s="1">
        <v>20</v>
      </c>
    </row>
    <row r="186" spans="1:19">
      <c r="A186" s="1">
        <v>197</v>
      </c>
      <c r="B186" s="1">
        <v>14</v>
      </c>
      <c r="C186" s="1" t="s">
        <v>17</v>
      </c>
      <c r="D186" s="1">
        <v>2004</v>
      </c>
      <c r="E186" s="1">
        <v>95000</v>
      </c>
      <c r="F186" s="1">
        <v>864</v>
      </c>
      <c r="G186" s="1">
        <v>4</v>
      </c>
      <c r="H186" s="1">
        <v>3</v>
      </c>
      <c r="I186" s="1">
        <v>1</v>
      </c>
      <c r="J186" s="1">
        <v>1</v>
      </c>
      <c r="K186" s="1">
        <f t="shared" si="2"/>
        <v>1.5</v>
      </c>
      <c r="L186" s="1">
        <v>97500</v>
      </c>
      <c r="M186" s="1" t="s">
        <v>2</v>
      </c>
      <c r="N186" s="1">
        <v>1</v>
      </c>
      <c r="O186" s="1">
        <v>75</v>
      </c>
      <c r="P186" s="1">
        <v>180</v>
      </c>
      <c r="Q186" s="1">
        <v>48</v>
      </c>
      <c r="R186" s="1">
        <v>72300</v>
      </c>
      <c r="S186" s="1">
        <v>8</v>
      </c>
    </row>
    <row r="187" spans="1:19">
      <c r="A187" s="1">
        <v>198</v>
      </c>
      <c r="B187" s="1">
        <v>14</v>
      </c>
      <c r="C187" s="1" t="s">
        <v>17</v>
      </c>
      <c r="D187" s="1">
        <v>2004</v>
      </c>
      <c r="E187" s="1">
        <v>64900</v>
      </c>
      <c r="F187" s="1">
        <v>2296</v>
      </c>
      <c r="G187" s="1">
        <v>2</v>
      </c>
      <c r="H187" s="1">
        <v>5</v>
      </c>
      <c r="I187" s="1">
        <v>2</v>
      </c>
      <c r="J187" s="1">
        <v>0</v>
      </c>
      <c r="K187" s="1">
        <f t="shared" si="2"/>
        <v>2</v>
      </c>
      <c r="L187" s="1">
        <v>59900</v>
      </c>
      <c r="M187" s="1" t="s">
        <v>0</v>
      </c>
      <c r="N187" s="1">
        <v>0</v>
      </c>
      <c r="O187" s="1">
        <v>57</v>
      </c>
      <c r="P187" s="1">
        <v>132</v>
      </c>
      <c r="Q187" s="1">
        <v>175</v>
      </c>
      <c r="R187" s="1">
        <v>49000</v>
      </c>
      <c r="S187" s="1">
        <v>32</v>
      </c>
    </row>
    <row r="188" spans="1:19">
      <c r="A188" s="1">
        <v>199</v>
      </c>
      <c r="B188" s="1">
        <v>14</v>
      </c>
      <c r="C188" s="1" t="s">
        <v>17</v>
      </c>
      <c r="D188" s="1">
        <v>2004</v>
      </c>
      <c r="E188" s="1">
        <v>82127</v>
      </c>
      <c r="F188" s="1">
        <v>1414</v>
      </c>
      <c r="G188" s="1">
        <v>3</v>
      </c>
      <c r="H188" s="1">
        <v>3</v>
      </c>
      <c r="I188" s="1">
        <v>1</v>
      </c>
      <c r="J188" s="1">
        <v>0</v>
      </c>
      <c r="K188" s="1">
        <f t="shared" si="2"/>
        <v>1</v>
      </c>
      <c r="L188" s="1">
        <v>79900</v>
      </c>
      <c r="M188" s="1" t="s">
        <v>0</v>
      </c>
      <c r="N188" s="1">
        <v>0</v>
      </c>
      <c r="O188" s="1">
        <v>88</v>
      </c>
      <c r="P188" s="1">
        <v>222</v>
      </c>
      <c r="Q188" s="1">
        <v>110</v>
      </c>
      <c r="R188" s="1">
        <v>60400</v>
      </c>
      <c r="S188" s="1">
        <v>9</v>
      </c>
    </row>
    <row r="189" spans="1:19">
      <c r="A189" s="1">
        <v>200</v>
      </c>
      <c r="B189" s="1">
        <v>14</v>
      </c>
      <c r="C189" s="1" t="s">
        <v>17</v>
      </c>
      <c r="D189" s="1">
        <v>2004</v>
      </c>
      <c r="E189" s="1">
        <v>65400</v>
      </c>
      <c r="F189" s="1">
        <v>1374</v>
      </c>
      <c r="G189" s="1">
        <v>2</v>
      </c>
      <c r="H189" s="1">
        <v>3</v>
      </c>
      <c r="I189" s="1">
        <v>2</v>
      </c>
      <c r="J189" s="1">
        <v>0</v>
      </c>
      <c r="K189" s="1">
        <f t="shared" si="2"/>
        <v>2</v>
      </c>
      <c r="L189" s="1">
        <v>69900</v>
      </c>
      <c r="M189" s="1" t="s">
        <v>0</v>
      </c>
      <c r="N189" s="1">
        <v>1</v>
      </c>
      <c r="O189" s="1">
        <v>40</v>
      </c>
      <c r="P189" s="1">
        <v>161</v>
      </c>
      <c r="Q189" s="1">
        <v>80</v>
      </c>
      <c r="R189" s="1">
        <v>58200</v>
      </c>
      <c r="S189" s="1">
        <v>140</v>
      </c>
    </row>
    <row r="190" spans="1:19">
      <c r="A190" s="1">
        <v>201</v>
      </c>
      <c r="B190" s="1">
        <v>14</v>
      </c>
      <c r="C190" s="1" t="s">
        <v>17</v>
      </c>
      <c r="D190" s="1">
        <v>2004</v>
      </c>
      <c r="E190" s="1">
        <v>25500</v>
      </c>
      <c r="F190" s="1">
        <v>1870</v>
      </c>
      <c r="G190" s="1">
        <v>1</v>
      </c>
      <c r="H190" s="1">
        <v>3</v>
      </c>
      <c r="I190" s="1">
        <v>2</v>
      </c>
      <c r="J190" s="1">
        <v>0</v>
      </c>
      <c r="K190" s="1">
        <f t="shared" si="2"/>
        <v>2</v>
      </c>
      <c r="L190" s="1">
        <v>39000</v>
      </c>
      <c r="M190" s="1" t="s">
        <v>0</v>
      </c>
      <c r="N190" s="1">
        <v>1</v>
      </c>
      <c r="O190" s="1">
        <v>49</v>
      </c>
      <c r="P190" s="1">
        <v>131</v>
      </c>
      <c r="Q190" s="1">
        <v>99</v>
      </c>
      <c r="R190" s="1">
        <v>28900</v>
      </c>
      <c r="S190" s="1">
        <v>114</v>
      </c>
    </row>
    <row r="191" spans="1:19">
      <c r="A191" s="1">
        <v>202</v>
      </c>
      <c r="B191" s="1">
        <v>14</v>
      </c>
      <c r="C191" s="1" t="s">
        <v>17</v>
      </c>
      <c r="D191" s="1">
        <v>2004</v>
      </c>
      <c r="E191" s="1">
        <v>46000</v>
      </c>
      <c r="F191" s="1">
        <v>1248</v>
      </c>
      <c r="G191" s="1">
        <v>1</v>
      </c>
      <c r="H191" s="1">
        <v>3</v>
      </c>
      <c r="I191" s="1">
        <v>1</v>
      </c>
      <c r="J191" s="1">
        <v>0</v>
      </c>
      <c r="K191" s="1">
        <f t="shared" si="2"/>
        <v>1</v>
      </c>
      <c r="L191" s="1">
        <v>48000</v>
      </c>
      <c r="M191" s="1" t="s">
        <v>0</v>
      </c>
      <c r="N191" s="1">
        <v>0</v>
      </c>
      <c r="O191" s="1">
        <v>89</v>
      </c>
      <c r="P191" s="1">
        <v>132</v>
      </c>
      <c r="Q191" s="1">
        <v>85</v>
      </c>
      <c r="R191" s="1">
        <v>47000</v>
      </c>
      <c r="S191" s="1">
        <v>223</v>
      </c>
    </row>
    <row r="192" spans="1:19">
      <c r="A192" s="1">
        <v>203</v>
      </c>
      <c r="B192" s="1">
        <v>14</v>
      </c>
      <c r="C192" s="1" t="s">
        <v>17</v>
      </c>
      <c r="D192" s="1">
        <v>2004</v>
      </c>
      <c r="E192" s="1">
        <v>55000</v>
      </c>
      <c r="F192" s="1">
        <v>1308</v>
      </c>
      <c r="G192" s="1">
        <v>2</v>
      </c>
      <c r="H192" s="1">
        <v>3</v>
      </c>
      <c r="I192" s="1">
        <v>1</v>
      </c>
      <c r="J192" s="1">
        <v>0</v>
      </c>
      <c r="K192" s="1">
        <f t="shared" si="2"/>
        <v>1</v>
      </c>
      <c r="L192" s="1">
        <v>59900</v>
      </c>
      <c r="M192" s="1" t="s">
        <v>3</v>
      </c>
      <c r="N192" s="1">
        <v>1</v>
      </c>
      <c r="O192" s="1">
        <v>53</v>
      </c>
      <c r="P192" s="1">
        <v>198</v>
      </c>
      <c r="Q192" s="1">
        <v>85</v>
      </c>
      <c r="R192" s="1">
        <v>49400</v>
      </c>
      <c r="S192" s="1">
        <v>9</v>
      </c>
    </row>
    <row r="193" spans="1:19">
      <c r="A193" s="1">
        <v>204</v>
      </c>
      <c r="B193" s="1">
        <v>14</v>
      </c>
      <c r="C193" s="1" t="s">
        <v>17</v>
      </c>
      <c r="D193" s="1">
        <v>2004</v>
      </c>
      <c r="E193" s="1">
        <v>57000</v>
      </c>
      <c r="F193" s="1">
        <v>1148</v>
      </c>
      <c r="G193" s="1">
        <v>2</v>
      </c>
      <c r="H193" s="1">
        <v>3</v>
      </c>
      <c r="I193" s="1">
        <v>1</v>
      </c>
      <c r="J193" s="1">
        <v>0</v>
      </c>
      <c r="K193" s="1">
        <f t="shared" si="2"/>
        <v>1</v>
      </c>
      <c r="L193" s="1">
        <v>62900</v>
      </c>
      <c r="M193" s="1" t="s">
        <v>0</v>
      </c>
      <c r="N193" s="1">
        <v>1</v>
      </c>
      <c r="O193" s="1">
        <v>57</v>
      </c>
      <c r="P193" s="1">
        <v>66</v>
      </c>
      <c r="Q193" s="1">
        <v>115</v>
      </c>
      <c r="R193" s="1">
        <v>53600</v>
      </c>
      <c r="S193" s="1">
        <v>39</v>
      </c>
    </row>
    <row r="194" spans="1:19">
      <c r="A194" s="1">
        <v>205</v>
      </c>
      <c r="B194" s="1">
        <v>14</v>
      </c>
      <c r="C194" s="1" t="s">
        <v>17</v>
      </c>
      <c r="D194" s="1">
        <v>2004</v>
      </c>
      <c r="E194" s="1">
        <v>45000</v>
      </c>
      <c r="F194" s="1">
        <v>1555</v>
      </c>
      <c r="G194" s="1">
        <v>1</v>
      </c>
      <c r="H194" s="1">
        <v>3</v>
      </c>
      <c r="I194" s="1">
        <v>1</v>
      </c>
      <c r="J194" s="1">
        <v>0</v>
      </c>
      <c r="K194" s="1">
        <f t="shared" si="2"/>
        <v>1</v>
      </c>
      <c r="L194" s="1">
        <v>52500</v>
      </c>
      <c r="M194" s="1" t="s">
        <v>0</v>
      </c>
      <c r="N194" s="1">
        <v>0</v>
      </c>
      <c r="O194" s="1">
        <v>97</v>
      </c>
      <c r="P194" s="1">
        <v>347</v>
      </c>
      <c r="Q194" s="1">
        <v>95</v>
      </c>
      <c r="R194" s="1">
        <v>40800</v>
      </c>
      <c r="S194" s="1">
        <v>37</v>
      </c>
    </row>
    <row r="195" spans="1:19">
      <c r="A195" s="1">
        <v>207</v>
      </c>
      <c r="B195" s="1">
        <v>14</v>
      </c>
      <c r="C195" s="1" t="s">
        <v>17</v>
      </c>
      <c r="D195" s="1">
        <v>2004</v>
      </c>
      <c r="E195" s="1">
        <v>47000</v>
      </c>
      <c r="F195" s="1">
        <v>1250</v>
      </c>
      <c r="G195" s="1">
        <v>2</v>
      </c>
      <c r="H195" s="1">
        <v>3</v>
      </c>
      <c r="I195" s="1">
        <v>1</v>
      </c>
      <c r="J195" s="1">
        <v>0</v>
      </c>
      <c r="K195" s="1">
        <f t="shared" ref="K195:K258" si="3">I195+0.5*J195</f>
        <v>1</v>
      </c>
      <c r="L195" s="1">
        <v>54900</v>
      </c>
      <c r="M195" s="1" t="s">
        <v>0</v>
      </c>
      <c r="N195" s="1">
        <v>1</v>
      </c>
      <c r="O195" s="1">
        <v>68</v>
      </c>
      <c r="P195" s="1">
        <v>109</v>
      </c>
      <c r="Q195" s="1">
        <v>104</v>
      </c>
      <c r="R195" s="1">
        <v>48500</v>
      </c>
      <c r="S195" s="1">
        <v>247</v>
      </c>
    </row>
    <row r="196" spans="1:19">
      <c r="A196" s="1">
        <v>208</v>
      </c>
      <c r="B196" s="1">
        <v>14</v>
      </c>
      <c r="C196" s="1" t="s">
        <v>17</v>
      </c>
      <c r="D196" s="1">
        <v>2004</v>
      </c>
      <c r="E196" s="1">
        <v>46000</v>
      </c>
      <c r="F196" s="1">
        <v>1604</v>
      </c>
      <c r="G196" s="1">
        <v>1</v>
      </c>
      <c r="H196" s="1">
        <v>4</v>
      </c>
      <c r="I196" s="1">
        <v>1</v>
      </c>
      <c r="J196" s="1">
        <v>0</v>
      </c>
      <c r="K196" s="1">
        <f t="shared" si="3"/>
        <v>1</v>
      </c>
      <c r="L196" s="1">
        <v>50000</v>
      </c>
      <c r="M196" s="1" t="s">
        <v>0</v>
      </c>
      <c r="N196" s="1">
        <v>0</v>
      </c>
      <c r="O196" s="1">
        <v>40</v>
      </c>
      <c r="P196" s="1">
        <v>147</v>
      </c>
      <c r="Q196" s="1">
        <v>115</v>
      </c>
      <c r="R196" s="1">
        <v>52100</v>
      </c>
      <c r="S196" s="1">
        <v>66</v>
      </c>
    </row>
    <row r="197" spans="1:19">
      <c r="A197" s="1">
        <v>209</v>
      </c>
      <c r="B197" s="1">
        <v>14</v>
      </c>
      <c r="C197" s="1" t="s">
        <v>17</v>
      </c>
      <c r="D197" s="1">
        <v>2004</v>
      </c>
      <c r="E197" s="1">
        <v>68000</v>
      </c>
      <c r="F197" s="1">
        <v>1360</v>
      </c>
      <c r="G197" s="1">
        <v>2</v>
      </c>
      <c r="H197" s="1">
        <v>3</v>
      </c>
      <c r="I197" s="1">
        <v>1</v>
      </c>
      <c r="J197" s="1">
        <v>0</v>
      </c>
      <c r="K197" s="1">
        <f t="shared" si="3"/>
        <v>1</v>
      </c>
      <c r="L197" s="1">
        <v>66500</v>
      </c>
      <c r="M197" s="1" t="s">
        <v>0</v>
      </c>
      <c r="N197" s="1">
        <v>1</v>
      </c>
      <c r="O197" s="1">
        <v>59</v>
      </c>
      <c r="P197" s="1">
        <v>101</v>
      </c>
      <c r="Q197" s="1">
        <v>95</v>
      </c>
      <c r="R197" s="1">
        <v>64200</v>
      </c>
      <c r="S197" s="1">
        <v>128</v>
      </c>
    </row>
    <row r="198" spans="1:19">
      <c r="A198" s="1">
        <v>210</v>
      </c>
      <c r="B198" s="1">
        <v>14</v>
      </c>
      <c r="C198" s="1" t="s">
        <v>17</v>
      </c>
      <c r="D198" s="1">
        <v>2004</v>
      </c>
      <c r="E198" s="1">
        <v>65000</v>
      </c>
      <c r="F198" s="1">
        <v>1774</v>
      </c>
      <c r="G198" s="1">
        <v>2</v>
      </c>
      <c r="H198" s="1">
        <v>3</v>
      </c>
      <c r="I198" s="1">
        <v>1</v>
      </c>
      <c r="J198" s="1">
        <v>0</v>
      </c>
      <c r="K198" s="1">
        <f t="shared" si="3"/>
        <v>1</v>
      </c>
      <c r="L198" s="1">
        <v>69900</v>
      </c>
      <c r="M198" s="1" t="s">
        <v>0</v>
      </c>
      <c r="N198" s="1">
        <v>0</v>
      </c>
      <c r="O198" s="1">
        <v>49</v>
      </c>
      <c r="P198" s="1">
        <v>165</v>
      </c>
      <c r="Q198" s="1">
        <v>115</v>
      </c>
      <c r="R198" s="1">
        <v>36100</v>
      </c>
      <c r="S198" s="1">
        <v>38</v>
      </c>
    </row>
    <row r="199" spans="1:19">
      <c r="A199" s="1">
        <v>211</v>
      </c>
      <c r="B199" s="1">
        <v>14</v>
      </c>
      <c r="C199" s="1" t="s">
        <v>17</v>
      </c>
      <c r="D199" s="1">
        <v>2004</v>
      </c>
      <c r="E199" s="1">
        <v>49950</v>
      </c>
      <c r="F199" s="1">
        <v>1040</v>
      </c>
      <c r="G199" s="1">
        <v>2</v>
      </c>
      <c r="H199" s="1">
        <v>3</v>
      </c>
      <c r="I199" s="1">
        <v>1</v>
      </c>
      <c r="J199" s="1">
        <v>0</v>
      </c>
      <c r="K199" s="1">
        <f t="shared" si="3"/>
        <v>1</v>
      </c>
      <c r="L199" s="1">
        <v>59900</v>
      </c>
      <c r="M199" s="1" t="s">
        <v>0</v>
      </c>
      <c r="N199" s="1">
        <v>1</v>
      </c>
      <c r="O199" s="1">
        <v>153</v>
      </c>
      <c r="P199" s="1">
        <v>100</v>
      </c>
      <c r="Q199" s="1">
        <v>74</v>
      </c>
      <c r="R199" s="1">
        <v>54100</v>
      </c>
      <c r="S199" s="1">
        <v>113</v>
      </c>
    </row>
    <row r="200" spans="1:19">
      <c r="A200" s="1">
        <v>212</v>
      </c>
      <c r="B200" s="1">
        <v>14</v>
      </c>
      <c r="C200" s="1" t="s">
        <v>17</v>
      </c>
      <c r="D200" s="1">
        <v>2004</v>
      </c>
      <c r="E200" s="1">
        <v>59900</v>
      </c>
      <c r="F200" s="1">
        <v>1072</v>
      </c>
      <c r="G200" s="1">
        <v>3</v>
      </c>
      <c r="H200" s="1">
        <v>3</v>
      </c>
      <c r="I200" s="1">
        <v>1</v>
      </c>
      <c r="J200" s="1">
        <v>0</v>
      </c>
      <c r="K200" s="1">
        <f t="shared" si="3"/>
        <v>1</v>
      </c>
      <c r="L200" s="1">
        <v>65000</v>
      </c>
      <c r="M200" s="1" t="s">
        <v>2</v>
      </c>
      <c r="N200" s="1">
        <v>0</v>
      </c>
      <c r="O200" s="1">
        <v>70</v>
      </c>
      <c r="P200" s="1">
        <v>200</v>
      </c>
      <c r="Q200" s="1">
        <v>50</v>
      </c>
      <c r="R200" s="1">
        <v>66300</v>
      </c>
      <c r="S200" s="1">
        <v>13</v>
      </c>
    </row>
    <row r="201" spans="1:19">
      <c r="A201" s="1">
        <v>213</v>
      </c>
      <c r="B201" s="1">
        <v>14</v>
      </c>
      <c r="C201" s="1" t="s">
        <v>17</v>
      </c>
      <c r="D201" s="1">
        <v>2004</v>
      </c>
      <c r="E201" s="1">
        <v>67700</v>
      </c>
      <c r="F201" s="1">
        <v>1040</v>
      </c>
      <c r="G201" s="1">
        <v>2</v>
      </c>
      <c r="H201" s="1">
        <v>3</v>
      </c>
      <c r="I201" s="1">
        <v>1</v>
      </c>
      <c r="J201" s="1">
        <v>1</v>
      </c>
      <c r="K201" s="1">
        <f t="shared" si="3"/>
        <v>1.5</v>
      </c>
      <c r="L201" s="1">
        <v>74700</v>
      </c>
      <c r="M201" s="1" t="s">
        <v>2</v>
      </c>
      <c r="N201" s="1">
        <v>1</v>
      </c>
      <c r="O201" s="1">
        <v>72</v>
      </c>
      <c r="P201" s="1">
        <v>148</v>
      </c>
      <c r="Q201" s="1">
        <v>17</v>
      </c>
      <c r="R201" s="1">
        <v>88000</v>
      </c>
      <c r="S201" s="1">
        <v>121</v>
      </c>
    </row>
    <row r="202" spans="1:19">
      <c r="A202" s="1">
        <v>214</v>
      </c>
      <c r="B202" s="1">
        <v>14</v>
      </c>
      <c r="C202" s="1" t="s">
        <v>17</v>
      </c>
      <c r="D202" s="1">
        <v>2004</v>
      </c>
      <c r="E202" s="1">
        <v>71000</v>
      </c>
      <c r="F202" s="1">
        <v>1360</v>
      </c>
      <c r="G202" s="1">
        <v>2</v>
      </c>
      <c r="H202" s="1">
        <v>3</v>
      </c>
      <c r="I202" s="1">
        <v>2</v>
      </c>
      <c r="J202" s="1">
        <v>0</v>
      </c>
      <c r="K202" s="1">
        <f t="shared" si="3"/>
        <v>2</v>
      </c>
      <c r="L202" s="1">
        <v>75900</v>
      </c>
      <c r="M202" s="1" t="s">
        <v>0</v>
      </c>
      <c r="N202" s="1">
        <v>1</v>
      </c>
      <c r="O202" s="1">
        <v>50</v>
      </c>
      <c r="P202" s="1">
        <v>138</v>
      </c>
      <c r="Q202" s="1">
        <v>87</v>
      </c>
      <c r="R202" s="1">
        <v>65100</v>
      </c>
      <c r="S202" s="1">
        <v>120</v>
      </c>
    </row>
    <row r="203" spans="1:19">
      <c r="A203" s="1">
        <v>215</v>
      </c>
      <c r="B203" s="1">
        <v>14</v>
      </c>
      <c r="C203" s="1" t="s">
        <v>17</v>
      </c>
      <c r="D203" s="1">
        <v>2004</v>
      </c>
      <c r="E203" s="1">
        <v>90100</v>
      </c>
      <c r="F203" s="1">
        <v>1700</v>
      </c>
      <c r="G203" s="1">
        <v>3</v>
      </c>
      <c r="H203" s="1">
        <v>4</v>
      </c>
      <c r="I203" s="1">
        <v>2</v>
      </c>
      <c r="J203" s="1">
        <v>0</v>
      </c>
      <c r="K203" s="1">
        <f t="shared" si="3"/>
        <v>2</v>
      </c>
      <c r="L203" s="1">
        <v>89900</v>
      </c>
      <c r="M203" s="1" t="s">
        <v>0</v>
      </c>
      <c r="N203" s="1">
        <v>2</v>
      </c>
      <c r="O203" s="1">
        <v>106</v>
      </c>
      <c r="P203" s="1">
        <v>132</v>
      </c>
      <c r="Q203" s="1">
        <v>85</v>
      </c>
      <c r="R203" s="1">
        <v>73500</v>
      </c>
      <c r="S203" s="1">
        <v>10</v>
      </c>
    </row>
    <row r="204" spans="1:19">
      <c r="A204" s="1">
        <v>216</v>
      </c>
      <c r="B204" s="1">
        <v>14</v>
      </c>
      <c r="C204" s="1" t="s">
        <v>17</v>
      </c>
      <c r="D204" s="1">
        <v>2004</v>
      </c>
      <c r="E204" s="1">
        <v>97400</v>
      </c>
      <c r="F204" s="1">
        <v>1930</v>
      </c>
      <c r="G204" s="1">
        <v>3</v>
      </c>
      <c r="H204" s="1">
        <v>3</v>
      </c>
      <c r="I204" s="1">
        <v>2</v>
      </c>
      <c r="J204" s="1">
        <v>0</v>
      </c>
      <c r="K204" s="1">
        <f t="shared" si="3"/>
        <v>2</v>
      </c>
      <c r="L204" s="1">
        <v>96000</v>
      </c>
      <c r="M204" s="1" t="s">
        <v>0</v>
      </c>
      <c r="N204" s="1">
        <v>1</v>
      </c>
      <c r="O204" s="1">
        <v>66</v>
      </c>
      <c r="P204" s="1">
        <v>115</v>
      </c>
      <c r="Q204" s="1">
        <v>105</v>
      </c>
      <c r="R204" s="1">
        <v>64600</v>
      </c>
      <c r="S204" s="1">
        <v>0</v>
      </c>
    </row>
    <row r="205" spans="1:19">
      <c r="A205" s="1">
        <v>217</v>
      </c>
      <c r="B205" s="1">
        <v>15</v>
      </c>
      <c r="C205" s="1" t="s">
        <v>16</v>
      </c>
      <c r="D205" s="1">
        <v>2004</v>
      </c>
      <c r="E205" s="1">
        <v>78970</v>
      </c>
      <c r="F205" s="1">
        <v>2016</v>
      </c>
      <c r="G205" s="1">
        <v>2</v>
      </c>
      <c r="H205" s="1">
        <v>4</v>
      </c>
      <c r="I205" s="1">
        <v>1</v>
      </c>
      <c r="J205" s="1">
        <v>1</v>
      </c>
      <c r="K205" s="1">
        <f t="shared" si="3"/>
        <v>1.5</v>
      </c>
      <c r="L205" s="1">
        <v>75500</v>
      </c>
      <c r="M205" s="1" t="s">
        <v>0</v>
      </c>
      <c r="N205" s="1">
        <v>0</v>
      </c>
      <c r="O205" s="1">
        <v>61</v>
      </c>
      <c r="P205" s="1">
        <v>153</v>
      </c>
      <c r="Q205" s="1">
        <v>105</v>
      </c>
      <c r="R205" s="1">
        <v>57900</v>
      </c>
      <c r="S205" s="1">
        <v>60</v>
      </c>
    </row>
    <row r="206" spans="1:19">
      <c r="A206" s="1">
        <v>218</v>
      </c>
      <c r="B206" s="1">
        <v>15</v>
      </c>
      <c r="C206" s="1" t="s">
        <v>16</v>
      </c>
      <c r="D206" s="1">
        <v>2004</v>
      </c>
      <c r="E206" s="1">
        <v>79000</v>
      </c>
      <c r="F206" s="1">
        <v>1228</v>
      </c>
      <c r="G206" s="1">
        <v>2</v>
      </c>
      <c r="H206" s="1">
        <v>3</v>
      </c>
      <c r="I206" s="1">
        <v>2</v>
      </c>
      <c r="J206" s="1">
        <v>0</v>
      </c>
      <c r="K206" s="1">
        <f t="shared" si="3"/>
        <v>2</v>
      </c>
      <c r="L206" s="1">
        <v>79900</v>
      </c>
      <c r="M206" s="1" t="s">
        <v>0</v>
      </c>
      <c r="N206" s="1">
        <v>1</v>
      </c>
      <c r="O206" s="1">
        <v>66</v>
      </c>
      <c r="P206" s="1">
        <v>133</v>
      </c>
      <c r="Q206" s="1">
        <v>115</v>
      </c>
      <c r="R206" s="1">
        <v>40000</v>
      </c>
      <c r="S206" s="1">
        <v>52</v>
      </c>
    </row>
    <row r="207" spans="1:19">
      <c r="A207" s="1">
        <v>219</v>
      </c>
      <c r="B207" s="1">
        <v>15</v>
      </c>
      <c r="C207" s="1" t="s">
        <v>16</v>
      </c>
      <c r="D207" s="1">
        <v>2004</v>
      </c>
      <c r="E207" s="1">
        <v>50000</v>
      </c>
      <c r="F207" s="1">
        <v>1512</v>
      </c>
      <c r="G207" s="1">
        <v>2</v>
      </c>
      <c r="H207" s="1">
        <v>3</v>
      </c>
      <c r="I207" s="1">
        <v>1</v>
      </c>
      <c r="J207" s="1">
        <v>0</v>
      </c>
      <c r="K207" s="1">
        <f t="shared" si="3"/>
        <v>1</v>
      </c>
      <c r="L207" s="1">
        <v>55000</v>
      </c>
      <c r="M207" s="1" t="s">
        <v>0</v>
      </c>
      <c r="N207" s="1">
        <v>2</v>
      </c>
      <c r="O207" s="1">
        <v>66</v>
      </c>
      <c r="P207" s="1">
        <v>165</v>
      </c>
      <c r="Q207" s="1">
        <v>120</v>
      </c>
      <c r="R207" s="1">
        <v>39800</v>
      </c>
      <c r="S207" s="1">
        <v>3</v>
      </c>
    </row>
    <row r="208" spans="1:19">
      <c r="A208" s="1">
        <v>220</v>
      </c>
      <c r="B208" s="1">
        <v>15</v>
      </c>
      <c r="C208" s="1" t="s">
        <v>16</v>
      </c>
      <c r="D208" s="1">
        <v>2004</v>
      </c>
      <c r="E208" s="1">
        <v>89570</v>
      </c>
      <c r="F208" s="1">
        <v>1530</v>
      </c>
      <c r="G208" s="1">
        <v>2</v>
      </c>
      <c r="H208" s="1">
        <v>4</v>
      </c>
      <c r="I208" s="1">
        <v>1</v>
      </c>
      <c r="J208" s="1">
        <v>1</v>
      </c>
      <c r="K208" s="1">
        <f t="shared" si="3"/>
        <v>1.5</v>
      </c>
      <c r="L208" s="1">
        <v>89000</v>
      </c>
      <c r="M208" s="1" t="s">
        <v>0</v>
      </c>
      <c r="N208" s="1">
        <v>0</v>
      </c>
      <c r="O208" s="1">
        <v>74</v>
      </c>
      <c r="P208" s="1">
        <v>127</v>
      </c>
      <c r="Q208" s="1">
        <v>105</v>
      </c>
      <c r="R208" s="1">
        <v>38900</v>
      </c>
      <c r="S208" s="1">
        <v>58</v>
      </c>
    </row>
    <row r="209" spans="1:19">
      <c r="A209" s="1">
        <v>221</v>
      </c>
      <c r="B209" s="1">
        <v>15</v>
      </c>
      <c r="C209" s="1" t="s">
        <v>16</v>
      </c>
      <c r="D209" s="1">
        <v>2004</v>
      </c>
      <c r="E209" s="1">
        <v>22000</v>
      </c>
      <c r="F209" s="1">
        <v>1578</v>
      </c>
      <c r="G209" s="1">
        <v>2</v>
      </c>
      <c r="H209" s="1">
        <v>4</v>
      </c>
      <c r="I209" s="1">
        <v>1</v>
      </c>
      <c r="J209" s="1">
        <v>0</v>
      </c>
      <c r="K209" s="1">
        <f t="shared" si="3"/>
        <v>1</v>
      </c>
      <c r="L209" s="1">
        <v>30000</v>
      </c>
      <c r="M209" s="1" t="s">
        <v>0</v>
      </c>
      <c r="N209" s="1">
        <v>1</v>
      </c>
      <c r="O209" s="1">
        <v>50</v>
      </c>
      <c r="P209" s="1">
        <v>165</v>
      </c>
      <c r="Q209" s="1">
        <v>115</v>
      </c>
      <c r="R209" s="1">
        <v>39600</v>
      </c>
      <c r="S209" s="1">
        <v>5</v>
      </c>
    </row>
    <row r="210" spans="1:19">
      <c r="A210" s="1">
        <v>222</v>
      </c>
      <c r="B210" s="1">
        <v>15</v>
      </c>
      <c r="C210" s="1" t="s">
        <v>16</v>
      </c>
      <c r="D210" s="1">
        <v>2004</v>
      </c>
      <c r="E210" s="1">
        <v>78900</v>
      </c>
      <c r="F210" s="1">
        <v>1896</v>
      </c>
      <c r="G210" s="1">
        <v>2</v>
      </c>
      <c r="H210" s="1">
        <v>4</v>
      </c>
      <c r="I210" s="1">
        <v>1</v>
      </c>
      <c r="J210" s="1">
        <v>0</v>
      </c>
      <c r="K210" s="1">
        <f t="shared" si="3"/>
        <v>1</v>
      </c>
      <c r="L210" s="1">
        <v>74900</v>
      </c>
      <c r="M210" s="1" t="s">
        <v>0</v>
      </c>
      <c r="N210" s="1">
        <v>0</v>
      </c>
      <c r="O210" s="1">
        <v>66</v>
      </c>
      <c r="P210" s="1">
        <v>165</v>
      </c>
      <c r="Q210" s="1">
        <v>122</v>
      </c>
      <c r="R210" s="1">
        <v>78900</v>
      </c>
      <c r="S210" s="1">
        <v>40</v>
      </c>
    </row>
    <row r="211" spans="1:19">
      <c r="A211" s="1">
        <v>223</v>
      </c>
      <c r="B211" s="1">
        <v>15</v>
      </c>
      <c r="C211" s="1" t="s">
        <v>16</v>
      </c>
      <c r="D211" s="1">
        <v>2004</v>
      </c>
      <c r="E211" s="1">
        <v>64890</v>
      </c>
      <c r="F211" s="1">
        <v>1717</v>
      </c>
      <c r="G211" s="1">
        <v>3</v>
      </c>
      <c r="H211" s="1">
        <v>4</v>
      </c>
      <c r="I211" s="1">
        <v>1</v>
      </c>
      <c r="J211" s="1">
        <v>1</v>
      </c>
      <c r="K211" s="1">
        <f t="shared" si="3"/>
        <v>1.5</v>
      </c>
      <c r="L211" s="1">
        <v>74900</v>
      </c>
      <c r="M211" s="1" t="s">
        <v>3</v>
      </c>
      <c r="N211" s="1">
        <v>0</v>
      </c>
      <c r="O211" s="1">
        <v>80</v>
      </c>
      <c r="P211" s="1">
        <v>110</v>
      </c>
      <c r="Q211" s="1">
        <v>54</v>
      </c>
      <c r="R211" s="1">
        <v>64890</v>
      </c>
      <c r="S211" s="1">
        <v>0</v>
      </c>
    </row>
    <row r="212" spans="1:19">
      <c r="A212" s="1">
        <v>224</v>
      </c>
      <c r="B212" s="1">
        <v>15</v>
      </c>
      <c r="C212" s="1" t="s">
        <v>16</v>
      </c>
      <c r="D212" s="1">
        <v>2004</v>
      </c>
      <c r="E212" s="1">
        <v>60000</v>
      </c>
      <c r="F212" s="1">
        <v>1223</v>
      </c>
      <c r="G212" s="1">
        <v>1</v>
      </c>
      <c r="H212" s="1">
        <v>3</v>
      </c>
      <c r="I212" s="1">
        <v>1</v>
      </c>
      <c r="J212" s="1">
        <v>0</v>
      </c>
      <c r="K212" s="1">
        <f t="shared" si="3"/>
        <v>1</v>
      </c>
      <c r="L212" s="1">
        <v>72500</v>
      </c>
      <c r="M212" s="1" t="s">
        <v>0</v>
      </c>
      <c r="N212" s="1">
        <v>0</v>
      </c>
      <c r="O212" s="1">
        <v>62</v>
      </c>
      <c r="P212" s="1">
        <v>137</v>
      </c>
      <c r="Q212" s="1">
        <v>85</v>
      </c>
      <c r="R212" s="1">
        <v>22000</v>
      </c>
      <c r="S212" s="1">
        <v>268</v>
      </c>
    </row>
    <row r="213" spans="1:19">
      <c r="A213" s="1">
        <v>225</v>
      </c>
      <c r="B213" s="1">
        <v>15</v>
      </c>
      <c r="C213" s="1" t="s">
        <v>16</v>
      </c>
      <c r="D213" s="1">
        <v>2004</v>
      </c>
      <c r="E213" s="1">
        <v>24900</v>
      </c>
      <c r="F213" s="1">
        <v>1187</v>
      </c>
      <c r="G213" s="1">
        <v>2</v>
      </c>
      <c r="H213" s="1">
        <v>3</v>
      </c>
      <c r="I213" s="1">
        <v>1</v>
      </c>
      <c r="J213" s="1">
        <v>0</v>
      </c>
      <c r="K213" s="1">
        <f t="shared" si="3"/>
        <v>1</v>
      </c>
      <c r="L213" s="1">
        <v>24900</v>
      </c>
      <c r="M213" s="1" t="s">
        <v>4</v>
      </c>
      <c r="N213" s="1">
        <v>1</v>
      </c>
      <c r="O213" s="1">
        <v>66</v>
      </c>
      <c r="P213" s="1">
        <v>95</v>
      </c>
      <c r="Q213" s="1">
        <v>120</v>
      </c>
      <c r="R213" s="1">
        <v>45900</v>
      </c>
      <c r="S213" s="1">
        <v>7</v>
      </c>
    </row>
    <row r="214" spans="1:19">
      <c r="A214" s="1">
        <v>226</v>
      </c>
      <c r="B214" s="1">
        <v>15</v>
      </c>
      <c r="C214" s="1" t="s">
        <v>16</v>
      </c>
      <c r="D214" s="1">
        <v>2004</v>
      </c>
      <c r="E214" s="1">
        <v>74500</v>
      </c>
      <c r="F214" s="1">
        <v>1283</v>
      </c>
      <c r="G214" s="1">
        <v>2</v>
      </c>
      <c r="H214" s="1">
        <v>3</v>
      </c>
      <c r="I214" s="1">
        <v>1</v>
      </c>
      <c r="J214" s="1">
        <v>1</v>
      </c>
      <c r="K214" s="1">
        <f t="shared" si="3"/>
        <v>1.5</v>
      </c>
      <c r="L214" s="1">
        <v>74900</v>
      </c>
      <c r="M214" s="1" t="s">
        <v>0</v>
      </c>
      <c r="N214" s="1">
        <v>0</v>
      </c>
      <c r="O214" s="1">
        <v>60</v>
      </c>
      <c r="P214" s="1">
        <v>132</v>
      </c>
      <c r="Q214" s="1">
        <v>115</v>
      </c>
      <c r="R214" s="1">
        <v>54800</v>
      </c>
      <c r="S214" s="1">
        <v>22</v>
      </c>
    </row>
    <row r="215" spans="1:19">
      <c r="A215" s="1">
        <v>227</v>
      </c>
      <c r="B215" s="1">
        <v>15</v>
      </c>
      <c r="C215" s="1" t="s">
        <v>16</v>
      </c>
      <c r="D215" s="1">
        <v>2004</v>
      </c>
      <c r="E215" s="1">
        <v>61607</v>
      </c>
      <c r="F215" s="1">
        <v>1484</v>
      </c>
      <c r="G215" s="1">
        <v>2</v>
      </c>
      <c r="H215" s="1">
        <v>3</v>
      </c>
      <c r="I215" s="1">
        <v>1</v>
      </c>
      <c r="J215" s="1">
        <v>1</v>
      </c>
      <c r="K215" s="1">
        <f t="shared" si="3"/>
        <v>1.5</v>
      </c>
      <c r="L215" s="1">
        <v>64900</v>
      </c>
      <c r="M215" s="1" t="s">
        <v>0</v>
      </c>
      <c r="N215" s="1">
        <v>1</v>
      </c>
      <c r="O215" s="1">
        <v>47</v>
      </c>
      <c r="P215" s="1">
        <v>89</v>
      </c>
      <c r="Q215" s="1">
        <v>125</v>
      </c>
      <c r="R215" s="1">
        <v>52700</v>
      </c>
      <c r="S215" s="1">
        <v>90</v>
      </c>
    </row>
    <row r="216" spans="1:19">
      <c r="A216" s="1">
        <v>228</v>
      </c>
      <c r="B216" s="1">
        <v>15</v>
      </c>
      <c r="C216" s="1" t="s">
        <v>16</v>
      </c>
      <c r="D216" s="1">
        <v>2004</v>
      </c>
      <c r="E216" s="1">
        <v>144000</v>
      </c>
      <c r="F216" s="1">
        <v>1600</v>
      </c>
      <c r="G216" s="1">
        <v>2</v>
      </c>
      <c r="H216" s="1">
        <v>3</v>
      </c>
      <c r="I216" s="1">
        <v>2</v>
      </c>
      <c r="J216" s="1">
        <v>0</v>
      </c>
      <c r="K216" s="1">
        <f t="shared" si="3"/>
        <v>2</v>
      </c>
      <c r="L216" s="1">
        <v>149900</v>
      </c>
      <c r="M216" s="1" t="s">
        <v>9</v>
      </c>
      <c r="N216" s="1">
        <v>2</v>
      </c>
      <c r="O216" s="1">
        <v>206</v>
      </c>
      <c r="P216" s="1">
        <v>206</v>
      </c>
      <c r="Q216" s="1">
        <v>18</v>
      </c>
      <c r="R216" s="1">
        <v>62000</v>
      </c>
      <c r="S216" s="1">
        <v>87</v>
      </c>
    </row>
    <row r="217" spans="1:19">
      <c r="A217" s="1">
        <v>229</v>
      </c>
      <c r="B217" s="1">
        <v>15</v>
      </c>
      <c r="C217" s="1" t="s">
        <v>16</v>
      </c>
      <c r="D217" s="1">
        <v>2004</v>
      </c>
      <c r="E217" s="1">
        <v>51250</v>
      </c>
      <c r="F217" s="1">
        <v>1216</v>
      </c>
      <c r="G217" s="1">
        <v>1</v>
      </c>
      <c r="H217" s="1">
        <v>3</v>
      </c>
      <c r="I217" s="1">
        <v>1</v>
      </c>
      <c r="J217" s="1">
        <v>1</v>
      </c>
      <c r="K217" s="1">
        <f t="shared" si="3"/>
        <v>1.5</v>
      </c>
      <c r="L217" s="1">
        <v>52900</v>
      </c>
      <c r="M217" s="1" t="s">
        <v>0</v>
      </c>
      <c r="N217" s="1">
        <v>0</v>
      </c>
      <c r="O217" s="1">
        <v>60</v>
      </c>
      <c r="P217" s="1">
        <v>63</v>
      </c>
      <c r="Q217" s="1">
        <v>115</v>
      </c>
      <c r="R217" s="1">
        <v>46000</v>
      </c>
      <c r="S217" s="1">
        <v>108</v>
      </c>
    </row>
    <row r="218" spans="1:19">
      <c r="A218" s="1">
        <v>230</v>
      </c>
      <c r="B218" s="1">
        <v>15</v>
      </c>
      <c r="C218" s="1" t="s">
        <v>16</v>
      </c>
      <c r="D218" s="1">
        <v>2004</v>
      </c>
      <c r="E218" s="1">
        <v>51000</v>
      </c>
      <c r="F218" s="1">
        <v>1592</v>
      </c>
      <c r="G218" s="1">
        <v>2</v>
      </c>
      <c r="H218" s="1">
        <v>4</v>
      </c>
      <c r="I218" s="1">
        <v>1</v>
      </c>
      <c r="J218" s="1">
        <v>1</v>
      </c>
      <c r="K218" s="1">
        <f t="shared" si="3"/>
        <v>1.5</v>
      </c>
      <c r="L218" s="1">
        <v>55400</v>
      </c>
      <c r="M218" s="1" t="s">
        <v>0</v>
      </c>
      <c r="N218" s="1">
        <v>0</v>
      </c>
      <c r="O218" s="1">
        <v>50</v>
      </c>
      <c r="P218" s="1">
        <v>99</v>
      </c>
      <c r="Q218" s="1">
        <v>75</v>
      </c>
      <c r="R218" s="1">
        <v>60300</v>
      </c>
      <c r="S218" s="1">
        <v>160</v>
      </c>
    </row>
    <row r="219" spans="1:19">
      <c r="A219" s="1">
        <v>231</v>
      </c>
      <c r="B219" s="1">
        <v>15</v>
      </c>
      <c r="C219" s="1" t="s">
        <v>16</v>
      </c>
      <c r="D219" s="1">
        <v>2004</v>
      </c>
      <c r="E219" s="1">
        <v>70000</v>
      </c>
      <c r="F219" s="1">
        <v>1662</v>
      </c>
      <c r="G219" s="1">
        <v>3</v>
      </c>
      <c r="H219" s="1">
        <v>3</v>
      </c>
      <c r="I219" s="1">
        <v>1</v>
      </c>
      <c r="J219" s="1">
        <v>0</v>
      </c>
      <c r="K219" s="1">
        <f t="shared" si="3"/>
        <v>1</v>
      </c>
      <c r="L219" s="1">
        <v>79900</v>
      </c>
      <c r="M219" s="1" t="s">
        <v>0</v>
      </c>
      <c r="N219" s="1">
        <v>2</v>
      </c>
      <c r="O219" s="1">
        <v>83</v>
      </c>
      <c r="P219" s="1">
        <v>390</v>
      </c>
      <c r="Q219" s="1">
        <v>145</v>
      </c>
      <c r="R219" s="1">
        <v>57200</v>
      </c>
      <c r="S219" s="1">
        <v>0</v>
      </c>
    </row>
    <row r="220" spans="1:19">
      <c r="A220" s="1">
        <v>232</v>
      </c>
      <c r="B220" s="1">
        <v>16</v>
      </c>
      <c r="C220" s="1" t="s">
        <v>15</v>
      </c>
      <c r="D220" s="1">
        <v>2004</v>
      </c>
      <c r="E220" s="1">
        <v>45143</v>
      </c>
      <c r="F220" s="1">
        <v>1152</v>
      </c>
      <c r="G220" s="1">
        <v>3</v>
      </c>
      <c r="H220" s="1">
        <v>3</v>
      </c>
      <c r="I220" s="1">
        <v>1</v>
      </c>
      <c r="J220" s="1">
        <v>0</v>
      </c>
      <c r="K220" s="1">
        <f t="shared" si="3"/>
        <v>1</v>
      </c>
      <c r="L220" s="1">
        <v>45000</v>
      </c>
      <c r="M220" s="1" t="s">
        <v>0</v>
      </c>
      <c r="N220" s="1">
        <v>1</v>
      </c>
      <c r="O220" s="1">
        <v>40</v>
      </c>
      <c r="P220" s="1">
        <v>132</v>
      </c>
      <c r="Q220" s="1">
        <v>105</v>
      </c>
      <c r="R220" s="1">
        <v>51400</v>
      </c>
      <c r="S220" s="1">
        <v>14</v>
      </c>
    </row>
    <row r="221" spans="1:19">
      <c r="A221" s="1">
        <v>233</v>
      </c>
      <c r="B221" s="1">
        <v>16</v>
      </c>
      <c r="C221" s="1" t="s">
        <v>15</v>
      </c>
      <c r="D221" s="1">
        <v>2004</v>
      </c>
      <c r="E221" s="3">
        <v>68700</v>
      </c>
      <c r="F221" s="1">
        <v>1632</v>
      </c>
      <c r="G221" s="1">
        <v>2</v>
      </c>
      <c r="H221" s="1">
        <v>4</v>
      </c>
      <c r="I221" s="1">
        <v>1</v>
      </c>
      <c r="J221" s="1">
        <v>1</v>
      </c>
      <c r="K221" s="1">
        <f t="shared" si="3"/>
        <v>1.5</v>
      </c>
      <c r="L221" s="1">
        <v>62500</v>
      </c>
      <c r="M221" s="1" t="s">
        <v>0</v>
      </c>
      <c r="N221" s="1">
        <v>1</v>
      </c>
      <c r="O221" s="1">
        <v>70</v>
      </c>
      <c r="P221" s="1">
        <v>93</v>
      </c>
      <c r="Q221" s="1">
        <v>115</v>
      </c>
      <c r="R221" s="1">
        <v>53200</v>
      </c>
      <c r="S221" s="1">
        <v>127</v>
      </c>
    </row>
    <row r="222" spans="1:19">
      <c r="A222" s="1">
        <v>234</v>
      </c>
      <c r="B222" s="1">
        <v>16</v>
      </c>
      <c r="C222" s="1" t="s">
        <v>15</v>
      </c>
      <c r="D222" s="1">
        <v>2004</v>
      </c>
      <c r="E222" s="1">
        <v>65000</v>
      </c>
      <c r="F222" s="1">
        <v>1584</v>
      </c>
      <c r="G222" s="1">
        <v>2</v>
      </c>
      <c r="H222" s="1">
        <v>3</v>
      </c>
      <c r="I222" s="1">
        <v>1</v>
      </c>
      <c r="J222" s="1">
        <v>1</v>
      </c>
      <c r="K222" s="1">
        <f t="shared" si="3"/>
        <v>1.5</v>
      </c>
      <c r="L222" s="1">
        <v>70500</v>
      </c>
      <c r="M222" s="1" t="s">
        <v>0</v>
      </c>
      <c r="N222" s="1">
        <v>0</v>
      </c>
      <c r="O222" s="1">
        <v>56</v>
      </c>
      <c r="P222" s="1">
        <v>193</v>
      </c>
      <c r="Q222" s="1">
        <v>164</v>
      </c>
      <c r="R222" s="1">
        <v>86300</v>
      </c>
      <c r="S222" s="1">
        <v>46</v>
      </c>
    </row>
    <row r="223" spans="1:19">
      <c r="A223" s="1">
        <v>235</v>
      </c>
      <c r="B223" s="1">
        <v>16</v>
      </c>
      <c r="C223" s="1" t="s">
        <v>15</v>
      </c>
      <c r="D223" s="1">
        <v>2004</v>
      </c>
      <c r="E223" s="1">
        <v>117500</v>
      </c>
      <c r="F223" s="1">
        <v>1318</v>
      </c>
      <c r="G223" s="1">
        <v>3</v>
      </c>
      <c r="H223" s="1">
        <v>3</v>
      </c>
      <c r="I223" s="1">
        <v>1</v>
      </c>
      <c r="J223" s="1">
        <v>1</v>
      </c>
      <c r="K223" s="1">
        <f t="shared" si="3"/>
        <v>1.5</v>
      </c>
      <c r="L223" s="1">
        <v>134500</v>
      </c>
      <c r="M223" s="1" t="s">
        <v>2</v>
      </c>
      <c r="N223" s="1">
        <v>0</v>
      </c>
      <c r="O223" s="1">
        <v>111</v>
      </c>
      <c r="P223" s="1">
        <v>151</v>
      </c>
      <c r="Q223" s="1">
        <v>54</v>
      </c>
      <c r="R223" s="1">
        <v>79800</v>
      </c>
      <c r="S223" s="1">
        <v>63</v>
      </c>
    </row>
    <row r="224" spans="1:19">
      <c r="A224" s="1">
        <v>236</v>
      </c>
      <c r="B224" s="1">
        <v>16</v>
      </c>
      <c r="C224" s="1" t="s">
        <v>15</v>
      </c>
      <c r="D224" s="1">
        <v>2004</v>
      </c>
      <c r="E224" s="1">
        <v>64700</v>
      </c>
      <c r="F224" s="1">
        <v>1328</v>
      </c>
      <c r="G224" s="1">
        <v>2</v>
      </c>
      <c r="H224" s="1">
        <v>3</v>
      </c>
      <c r="I224" s="1">
        <v>1</v>
      </c>
      <c r="J224" s="1">
        <v>1</v>
      </c>
      <c r="K224" s="1">
        <f t="shared" si="3"/>
        <v>1.5</v>
      </c>
      <c r="L224" s="1">
        <v>59900</v>
      </c>
      <c r="M224" s="1" t="s">
        <v>0</v>
      </c>
      <c r="N224" s="1">
        <v>0</v>
      </c>
      <c r="O224" s="1">
        <v>56</v>
      </c>
      <c r="P224" s="1">
        <v>111</v>
      </c>
      <c r="Q224" s="1">
        <v>145</v>
      </c>
      <c r="R224" s="1">
        <v>36100</v>
      </c>
      <c r="S224" s="1">
        <v>11</v>
      </c>
    </row>
    <row r="225" spans="1:19">
      <c r="A225" s="1">
        <v>237</v>
      </c>
      <c r="B225" s="1">
        <v>16</v>
      </c>
      <c r="C225" s="1" t="s">
        <v>15</v>
      </c>
      <c r="D225" s="1">
        <v>2004</v>
      </c>
      <c r="E225" s="1">
        <v>85000</v>
      </c>
      <c r="F225" s="1">
        <v>1149</v>
      </c>
      <c r="G225" s="1">
        <v>4</v>
      </c>
      <c r="H225" s="1">
        <v>3</v>
      </c>
      <c r="I225" s="1">
        <v>1</v>
      </c>
      <c r="J225" s="1">
        <v>1</v>
      </c>
      <c r="K225" s="1">
        <f t="shared" si="3"/>
        <v>1.5</v>
      </c>
      <c r="L225" s="1">
        <v>88500</v>
      </c>
      <c r="M225" s="1" t="s">
        <v>6</v>
      </c>
      <c r="N225" s="1">
        <v>1</v>
      </c>
      <c r="O225" s="1">
        <v>170</v>
      </c>
      <c r="P225" s="1">
        <v>105</v>
      </c>
      <c r="Q225" s="1">
        <v>46</v>
      </c>
      <c r="R225" s="1">
        <v>79000</v>
      </c>
      <c r="S225" s="1">
        <v>405</v>
      </c>
    </row>
    <row r="226" spans="1:19">
      <c r="A226" s="1">
        <v>238</v>
      </c>
      <c r="B226" s="1">
        <v>16</v>
      </c>
      <c r="C226" s="1" t="s">
        <v>15</v>
      </c>
      <c r="D226" s="1">
        <v>2004</v>
      </c>
      <c r="E226" s="1">
        <v>107000</v>
      </c>
      <c r="F226" s="1">
        <v>2103</v>
      </c>
      <c r="G226" s="1">
        <v>3</v>
      </c>
      <c r="H226" s="1">
        <v>4</v>
      </c>
      <c r="I226" s="1">
        <v>1</v>
      </c>
      <c r="J226" s="1">
        <v>1</v>
      </c>
      <c r="K226" s="1">
        <f t="shared" si="3"/>
        <v>1.5</v>
      </c>
      <c r="L226" s="1">
        <v>114900</v>
      </c>
      <c r="M226" s="1" t="s">
        <v>3</v>
      </c>
      <c r="N226" s="1">
        <v>1</v>
      </c>
      <c r="O226" s="1">
        <v>66</v>
      </c>
      <c r="P226" s="1">
        <v>181</v>
      </c>
      <c r="Q226" s="1">
        <v>65</v>
      </c>
      <c r="R226" s="1">
        <v>82700</v>
      </c>
      <c r="S226" s="1">
        <v>31</v>
      </c>
    </row>
    <row r="227" spans="1:19">
      <c r="A227" s="1">
        <v>239</v>
      </c>
      <c r="B227" s="1">
        <v>16</v>
      </c>
      <c r="C227" s="1" t="s">
        <v>15</v>
      </c>
      <c r="D227" s="1">
        <v>2004</v>
      </c>
      <c r="E227" s="1">
        <v>19200</v>
      </c>
      <c r="F227" s="1">
        <v>1284</v>
      </c>
      <c r="G227" s="1">
        <v>2</v>
      </c>
      <c r="H227" s="2">
        <v>4</v>
      </c>
      <c r="I227" s="1">
        <v>1</v>
      </c>
      <c r="J227" s="1">
        <v>0</v>
      </c>
      <c r="K227" s="1">
        <f t="shared" si="3"/>
        <v>1</v>
      </c>
      <c r="L227" s="1">
        <v>15900</v>
      </c>
      <c r="M227" s="1" t="s">
        <v>4</v>
      </c>
      <c r="N227" s="1">
        <v>0</v>
      </c>
      <c r="O227" s="1">
        <v>34</v>
      </c>
      <c r="P227" s="1">
        <v>66</v>
      </c>
      <c r="Q227" s="1">
        <v>115</v>
      </c>
      <c r="R227" s="1">
        <v>45000</v>
      </c>
      <c r="S227" s="1">
        <v>3</v>
      </c>
    </row>
    <row r="228" spans="1:19">
      <c r="A228" s="1">
        <v>240</v>
      </c>
      <c r="B228" s="1">
        <v>16</v>
      </c>
      <c r="C228" s="1" t="s">
        <v>15</v>
      </c>
      <c r="D228" s="1">
        <v>2004</v>
      </c>
      <c r="E228" s="1">
        <v>54000</v>
      </c>
      <c r="F228" s="1">
        <v>1416</v>
      </c>
      <c r="G228" s="1">
        <v>2</v>
      </c>
      <c r="H228" s="1">
        <v>3</v>
      </c>
      <c r="I228" s="1">
        <v>2</v>
      </c>
      <c r="J228" s="1">
        <v>0</v>
      </c>
      <c r="K228" s="1">
        <f t="shared" si="3"/>
        <v>2</v>
      </c>
      <c r="L228" s="1">
        <v>59000</v>
      </c>
      <c r="M228" s="1" t="s">
        <v>0</v>
      </c>
      <c r="N228" s="1">
        <v>1</v>
      </c>
      <c r="O228" s="1">
        <v>50</v>
      </c>
      <c r="P228" s="1">
        <v>132</v>
      </c>
      <c r="Q228" s="1">
        <v>85</v>
      </c>
      <c r="R228" s="1">
        <v>66100</v>
      </c>
      <c r="S228" s="1">
        <v>89</v>
      </c>
    </row>
    <row r="229" spans="1:19">
      <c r="A229" s="1">
        <v>241</v>
      </c>
      <c r="B229" s="1">
        <v>16</v>
      </c>
      <c r="C229" s="1" t="s">
        <v>15</v>
      </c>
      <c r="D229" s="1">
        <v>2004</v>
      </c>
      <c r="E229" s="1">
        <v>63500</v>
      </c>
      <c r="F229" s="1">
        <v>1480</v>
      </c>
      <c r="G229" s="1">
        <v>1</v>
      </c>
      <c r="H229" s="1">
        <v>3</v>
      </c>
      <c r="I229" s="1">
        <v>1</v>
      </c>
      <c r="J229" s="1">
        <v>0</v>
      </c>
      <c r="K229" s="1">
        <f t="shared" si="3"/>
        <v>1</v>
      </c>
      <c r="L229" s="1">
        <v>68000</v>
      </c>
      <c r="M229" s="1" t="s">
        <v>0</v>
      </c>
      <c r="N229" s="1">
        <v>0</v>
      </c>
      <c r="O229" s="1">
        <v>53</v>
      </c>
      <c r="P229" s="1">
        <v>180</v>
      </c>
      <c r="Q229" s="1">
        <v>115</v>
      </c>
      <c r="R229" s="1">
        <v>52100</v>
      </c>
      <c r="S229" s="1">
        <v>127</v>
      </c>
    </row>
    <row r="230" spans="1:19">
      <c r="A230" s="1">
        <v>242</v>
      </c>
      <c r="B230" s="1">
        <v>16</v>
      </c>
      <c r="C230" s="1" t="s">
        <v>15</v>
      </c>
      <c r="D230" s="1">
        <v>2004</v>
      </c>
      <c r="E230" s="1">
        <v>57000</v>
      </c>
      <c r="F230" s="1">
        <v>1412</v>
      </c>
      <c r="G230" s="1">
        <v>2</v>
      </c>
      <c r="H230" s="1">
        <v>3</v>
      </c>
      <c r="I230" s="1">
        <v>2</v>
      </c>
      <c r="J230" s="1">
        <v>0</v>
      </c>
      <c r="K230" s="1">
        <f t="shared" si="3"/>
        <v>2</v>
      </c>
      <c r="L230" s="1">
        <v>57000</v>
      </c>
      <c r="M230" s="1" t="s">
        <v>4</v>
      </c>
      <c r="N230" s="1">
        <v>0</v>
      </c>
      <c r="O230" s="1">
        <v>48</v>
      </c>
      <c r="P230" s="1">
        <v>214</v>
      </c>
      <c r="Q230" s="1">
        <v>115</v>
      </c>
      <c r="R230" s="1">
        <v>48900</v>
      </c>
      <c r="S230" s="1">
        <v>101</v>
      </c>
    </row>
    <row r="231" spans="1:19">
      <c r="A231" s="1">
        <v>243</v>
      </c>
      <c r="B231" s="1">
        <v>16</v>
      </c>
      <c r="C231" s="1" t="s">
        <v>15</v>
      </c>
      <c r="D231" s="1">
        <v>2004</v>
      </c>
      <c r="E231" s="1">
        <v>32500</v>
      </c>
      <c r="F231" s="1">
        <v>1696</v>
      </c>
      <c r="G231" s="1">
        <v>1</v>
      </c>
      <c r="H231" s="1">
        <v>3</v>
      </c>
      <c r="I231" s="1">
        <v>2</v>
      </c>
      <c r="J231" s="1">
        <v>0</v>
      </c>
      <c r="K231" s="1">
        <f t="shared" si="3"/>
        <v>2</v>
      </c>
      <c r="L231" s="1">
        <v>37900</v>
      </c>
      <c r="M231" s="1" t="s">
        <v>4</v>
      </c>
      <c r="N231" s="1">
        <v>0</v>
      </c>
      <c r="O231" s="1">
        <v>50</v>
      </c>
      <c r="P231" s="1">
        <v>168</v>
      </c>
      <c r="Q231" s="1">
        <v>115</v>
      </c>
      <c r="R231" s="1">
        <v>41500</v>
      </c>
      <c r="S231" s="1">
        <v>79</v>
      </c>
    </row>
    <row r="232" spans="1:19">
      <c r="A232" s="1">
        <v>244</v>
      </c>
      <c r="B232" s="1">
        <v>16</v>
      </c>
      <c r="C232" s="1" t="s">
        <v>15</v>
      </c>
      <c r="D232" s="1">
        <v>2004</v>
      </c>
      <c r="E232" s="1">
        <v>76000</v>
      </c>
      <c r="F232" s="1">
        <v>1056</v>
      </c>
      <c r="G232" s="1">
        <v>2</v>
      </c>
      <c r="H232" s="1">
        <v>3</v>
      </c>
      <c r="I232" s="1">
        <v>1</v>
      </c>
      <c r="J232" s="1">
        <v>0</v>
      </c>
      <c r="K232" s="1">
        <f t="shared" si="3"/>
        <v>1</v>
      </c>
      <c r="L232" s="1">
        <v>79000</v>
      </c>
      <c r="M232" s="1" t="s">
        <v>2</v>
      </c>
      <c r="N232" s="1">
        <v>1</v>
      </c>
      <c r="O232" s="1">
        <v>80</v>
      </c>
      <c r="P232" s="1">
        <v>95</v>
      </c>
      <c r="Q232" s="1">
        <v>11</v>
      </c>
      <c r="R232" s="1">
        <v>60800</v>
      </c>
      <c r="S232" s="1">
        <v>189</v>
      </c>
    </row>
    <row r="233" spans="1:19">
      <c r="A233" s="1">
        <v>245</v>
      </c>
      <c r="B233" s="1">
        <v>16</v>
      </c>
      <c r="C233" s="1" t="s">
        <v>15</v>
      </c>
      <c r="D233" s="1">
        <v>2004</v>
      </c>
      <c r="E233" s="1">
        <v>95000</v>
      </c>
      <c r="F233" s="1">
        <v>1636</v>
      </c>
      <c r="G233" s="1">
        <v>3</v>
      </c>
      <c r="H233" s="1">
        <v>3</v>
      </c>
      <c r="I233" s="1">
        <v>1</v>
      </c>
      <c r="J233" s="1">
        <v>0</v>
      </c>
      <c r="K233" s="1">
        <f t="shared" si="3"/>
        <v>1</v>
      </c>
      <c r="L233" s="1">
        <v>98500</v>
      </c>
      <c r="M233" s="1" t="s">
        <v>0</v>
      </c>
      <c r="N233" s="1">
        <v>2</v>
      </c>
      <c r="O233" s="1">
        <v>120</v>
      </c>
      <c r="P233" s="1">
        <v>98</v>
      </c>
      <c r="Q233" s="1">
        <v>115</v>
      </c>
      <c r="R233" s="1">
        <v>68200</v>
      </c>
      <c r="S233" s="1">
        <v>19</v>
      </c>
    </row>
    <row r="234" spans="1:19">
      <c r="A234" s="1">
        <v>246</v>
      </c>
      <c r="B234" s="1">
        <v>16</v>
      </c>
      <c r="C234" s="1" t="s">
        <v>15</v>
      </c>
      <c r="D234" s="1">
        <v>2004</v>
      </c>
      <c r="E234" s="1">
        <v>67500</v>
      </c>
      <c r="F234" s="1">
        <v>1491</v>
      </c>
      <c r="G234" s="1">
        <v>2</v>
      </c>
      <c r="H234" s="1">
        <v>3</v>
      </c>
      <c r="I234" s="1">
        <v>1</v>
      </c>
      <c r="J234" s="1">
        <v>1</v>
      </c>
      <c r="K234" s="1">
        <f t="shared" si="3"/>
        <v>1.5</v>
      </c>
      <c r="L234" s="1">
        <v>69000</v>
      </c>
      <c r="M234" s="1" t="s">
        <v>0</v>
      </c>
      <c r="N234" s="1">
        <v>0</v>
      </c>
      <c r="O234" s="1">
        <v>54</v>
      </c>
      <c r="P234" s="1">
        <v>132</v>
      </c>
      <c r="Q234" s="1">
        <v>67</v>
      </c>
      <c r="R234" s="1">
        <v>47700</v>
      </c>
      <c r="S234" s="1">
        <v>162</v>
      </c>
    </row>
    <row r="235" spans="1:19">
      <c r="A235" s="1">
        <v>247</v>
      </c>
      <c r="B235" s="1">
        <v>16</v>
      </c>
      <c r="C235" s="1" t="s">
        <v>15</v>
      </c>
      <c r="D235" s="1">
        <v>2004</v>
      </c>
      <c r="E235" s="1">
        <v>32140</v>
      </c>
      <c r="F235" s="1">
        <v>1239</v>
      </c>
      <c r="G235" s="1">
        <v>2</v>
      </c>
      <c r="H235" s="1">
        <v>3</v>
      </c>
      <c r="I235" s="1">
        <v>1</v>
      </c>
      <c r="J235" s="1">
        <v>0</v>
      </c>
      <c r="K235" s="1">
        <f t="shared" si="3"/>
        <v>1</v>
      </c>
      <c r="L235" s="1">
        <v>33900</v>
      </c>
      <c r="M235" s="1" t="s">
        <v>0</v>
      </c>
      <c r="N235" s="1">
        <v>0</v>
      </c>
      <c r="O235" s="1">
        <v>45</v>
      </c>
      <c r="P235" s="1">
        <v>40</v>
      </c>
      <c r="Q235" s="1">
        <v>105</v>
      </c>
      <c r="R235" s="1">
        <v>29300</v>
      </c>
      <c r="S235" s="1">
        <v>41</v>
      </c>
    </row>
    <row r="236" spans="1:19">
      <c r="A236" s="1">
        <v>248</v>
      </c>
      <c r="B236" s="1">
        <v>16</v>
      </c>
      <c r="C236" s="1" t="s">
        <v>15</v>
      </c>
      <c r="D236" s="1">
        <v>2004</v>
      </c>
      <c r="E236" s="1">
        <v>35000</v>
      </c>
      <c r="F236" s="1">
        <v>1454</v>
      </c>
      <c r="G236" s="1">
        <v>1</v>
      </c>
      <c r="H236" s="1">
        <v>3</v>
      </c>
      <c r="I236" s="1">
        <v>1</v>
      </c>
      <c r="J236" s="1">
        <v>0</v>
      </c>
      <c r="K236" s="1">
        <f t="shared" si="3"/>
        <v>1</v>
      </c>
      <c r="L236" s="1">
        <v>38000</v>
      </c>
      <c r="M236" s="1" t="s">
        <v>4</v>
      </c>
      <c r="N236" s="1">
        <v>1</v>
      </c>
      <c r="O236" s="1">
        <v>52</v>
      </c>
      <c r="P236" s="1">
        <v>53</v>
      </c>
      <c r="Q236" s="1">
        <v>115</v>
      </c>
      <c r="R236" s="1">
        <v>35600</v>
      </c>
      <c r="S236" s="1">
        <v>15</v>
      </c>
    </row>
    <row r="237" spans="1:19">
      <c r="A237" s="1">
        <v>249</v>
      </c>
      <c r="B237" s="1">
        <v>16</v>
      </c>
      <c r="C237" s="1" t="s">
        <v>15</v>
      </c>
      <c r="D237" s="1">
        <v>2004</v>
      </c>
      <c r="E237" s="1">
        <v>46000</v>
      </c>
      <c r="F237" s="1">
        <v>1556</v>
      </c>
      <c r="G237" s="1">
        <v>2</v>
      </c>
      <c r="H237" s="1">
        <v>3</v>
      </c>
      <c r="I237" s="1">
        <v>1</v>
      </c>
      <c r="J237" s="1">
        <v>1</v>
      </c>
      <c r="K237" s="1">
        <f t="shared" si="3"/>
        <v>1.5</v>
      </c>
      <c r="L237" s="1">
        <v>49900</v>
      </c>
      <c r="M237" s="1" t="s">
        <v>0</v>
      </c>
      <c r="N237" s="1">
        <v>1</v>
      </c>
      <c r="O237" s="1">
        <v>50</v>
      </c>
      <c r="P237" s="1">
        <v>90</v>
      </c>
      <c r="Q237" s="1">
        <v>115</v>
      </c>
      <c r="R237" s="1">
        <v>58300</v>
      </c>
      <c r="S237" s="1">
        <v>64</v>
      </c>
    </row>
    <row r="238" spans="1:19">
      <c r="A238" s="1">
        <v>250</v>
      </c>
      <c r="B238" s="1">
        <v>16</v>
      </c>
      <c r="C238" s="1" t="s">
        <v>15</v>
      </c>
      <c r="D238" s="1">
        <v>2004</v>
      </c>
      <c r="E238" s="1">
        <v>78900</v>
      </c>
      <c r="F238" s="1">
        <v>2070</v>
      </c>
      <c r="G238" s="1">
        <v>2</v>
      </c>
      <c r="H238" s="1">
        <v>4</v>
      </c>
      <c r="I238" s="1">
        <v>1</v>
      </c>
      <c r="J238" s="1">
        <v>1</v>
      </c>
      <c r="K238" s="1">
        <f t="shared" si="3"/>
        <v>1.5</v>
      </c>
      <c r="L238" s="1">
        <v>78900</v>
      </c>
      <c r="M238" s="1" t="s">
        <v>0</v>
      </c>
      <c r="N238" s="1">
        <v>0</v>
      </c>
      <c r="O238" s="1">
        <v>40</v>
      </c>
      <c r="P238" s="1">
        <v>85</v>
      </c>
      <c r="Q238" s="1">
        <v>115</v>
      </c>
      <c r="R238" s="1">
        <v>66300</v>
      </c>
      <c r="S238" s="1">
        <v>12</v>
      </c>
    </row>
    <row r="239" spans="1:19">
      <c r="A239" s="1">
        <v>251</v>
      </c>
      <c r="B239" s="1">
        <v>16</v>
      </c>
      <c r="C239" s="1" t="s">
        <v>15</v>
      </c>
      <c r="D239" s="1">
        <v>2004</v>
      </c>
      <c r="E239" s="1">
        <v>105000</v>
      </c>
      <c r="F239" s="1">
        <v>2063</v>
      </c>
      <c r="G239" s="1">
        <v>3</v>
      </c>
      <c r="H239" s="1">
        <v>4</v>
      </c>
      <c r="I239" s="1">
        <v>1</v>
      </c>
      <c r="J239" s="1">
        <v>1</v>
      </c>
      <c r="K239" s="1">
        <f t="shared" si="3"/>
        <v>1.5</v>
      </c>
      <c r="L239" s="1">
        <v>109000</v>
      </c>
      <c r="M239" s="1" t="s">
        <v>0</v>
      </c>
      <c r="N239" s="1">
        <v>2</v>
      </c>
      <c r="O239" s="1">
        <v>60</v>
      </c>
      <c r="P239" s="1">
        <v>198</v>
      </c>
      <c r="Q239" s="1">
        <v>125</v>
      </c>
      <c r="R239" s="1">
        <v>61000</v>
      </c>
      <c r="S239" s="1">
        <v>73</v>
      </c>
    </row>
    <row r="240" spans="1:19">
      <c r="A240" s="1">
        <v>252</v>
      </c>
      <c r="B240" s="1">
        <v>17</v>
      </c>
      <c r="C240" s="1" t="s">
        <v>14</v>
      </c>
      <c r="D240" s="1">
        <v>2005</v>
      </c>
      <c r="E240" s="1">
        <v>130000</v>
      </c>
      <c r="F240" s="1">
        <v>2805</v>
      </c>
      <c r="G240" s="1">
        <v>3</v>
      </c>
      <c r="H240" s="1">
        <v>5</v>
      </c>
      <c r="I240" s="1">
        <v>2</v>
      </c>
      <c r="J240" s="1">
        <v>0</v>
      </c>
      <c r="K240" s="1">
        <f t="shared" si="3"/>
        <v>2</v>
      </c>
      <c r="L240" s="1">
        <v>139900</v>
      </c>
      <c r="M240" s="1" t="s">
        <v>0</v>
      </c>
      <c r="N240" s="1">
        <v>2</v>
      </c>
      <c r="O240" s="1">
        <v>55</v>
      </c>
      <c r="P240" s="1">
        <v>198</v>
      </c>
      <c r="Q240" s="1">
        <v>95</v>
      </c>
      <c r="R240" s="1">
        <v>87400</v>
      </c>
      <c r="S240" s="1">
        <v>214</v>
      </c>
    </row>
    <row r="241" spans="1:19">
      <c r="A241" s="1">
        <v>253</v>
      </c>
      <c r="B241" s="1">
        <v>17</v>
      </c>
      <c r="C241" s="1" t="s">
        <v>14</v>
      </c>
      <c r="D241" s="1">
        <v>2005</v>
      </c>
      <c r="E241" s="1">
        <v>18000</v>
      </c>
      <c r="F241" s="1">
        <v>1116</v>
      </c>
      <c r="G241" s="1">
        <v>1</v>
      </c>
      <c r="H241" s="1">
        <v>3</v>
      </c>
      <c r="I241" s="1">
        <v>1</v>
      </c>
      <c r="J241" s="1">
        <v>0</v>
      </c>
      <c r="K241" s="1">
        <f t="shared" si="3"/>
        <v>1</v>
      </c>
      <c r="L241" s="1">
        <v>31900</v>
      </c>
      <c r="M241" s="1" t="s">
        <v>4</v>
      </c>
      <c r="N241" s="1">
        <v>0</v>
      </c>
      <c r="O241" s="1">
        <v>49</v>
      </c>
      <c r="P241" s="1">
        <v>40</v>
      </c>
      <c r="Q241" s="1">
        <v>135</v>
      </c>
      <c r="R241" s="1">
        <v>30900</v>
      </c>
      <c r="S241" s="1">
        <v>106</v>
      </c>
    </row>
    <row r="242" spans="1:19">
      <c r="A242" s="1">
        <v>254</v>
      </c>
      <c r="B242" s="1">
        <v>17</v>
      </c>
      <c r="C242" s="1" t="s">
        <v>14</v>
      </c>
      <c r="D242" s="1">
        <v>2005</v>
      </c>
      <c r="E242" s="1">
        <v>43000</v>
      </c>
      <c r="F242" s="1">
        <v>2100</v>
      </c>
      <c r="G242" s="1">
        <v>2</v>
      </c>
      <c r="H242" s="1">
        <v>4</v>
      </c>
      <c r="I242" s="1">
        <v>2</v>
      </c>
      <c r="J242" s="1">
        <v>1</v>
      </c>
      <c r="K242" s="1">
        <f t="shared" si="3"/>
        <v>2.5</v>
      </c>
      <c r="L242" s="1">
        <v>49900</v>
      </c>
      <c r="M242" s="1" t="s">
        <v>0</v>
      </c>
      <c r="N242" s="1">
        <v>0</v>
      </c>
      <c r="O242" s="1">
        <v>61</v>
      </c>
      <c r="P242" s="1">
        <v>66</v>
      </c>
      <c r="Q242" s="1">
        <v>105</v>
      </c>
      <c r="R242" s="1">
        <v>59600</v>
      </c>
      <c r="S242" s="1">
        <v>66</v>
      </c>
    </row>
    <row r="243" spans="1:19">
      <c r="A243" s="1">
        <v>256</v>
      </c>
      <c r="B243" s="1">
        <v>17</v>
      </c>
      <c r="C243" s="1" t="s">
        <v>14</v>
      </c>
      <c r="D243" s="1">
        <v>2005</v>
      </c>
      <c r="E243" s="1">
        <v>58500</v>
      </c>
      <c r="F243" s="1">
        <v>1730</v>
      </c>
      <c r="G243" s="1">
        <v>2</v>
      </c>
      <c r="H243" s="1">
        <v>3</v>
      </c>
      <c r="I243" s="1">
        <v>1</v>
      </c>
      <c r="J243" s="1">
        <v>0</v>
      </c>
      <c r="K243" s="1">
        <f t="shared" si="3"/>
        <v>1</v>
      </c>
      <c r="L243" s="1">
        <v>59900</v>
      </c>
      <c r="M243" s="1" t="s">
        <v>0</v>
      </c>
      <c r="N243" s="1">
        <v>0</v>
      </c>
      <c r="O243" s="1">
        <v>30</v>
      </c>
      <c r="P243" s="1">
        <v>92</v>
      </c>
      <c r="Q243" s="1">
        <v>125</v>
      </c>
      <c r="R243" s="1">
        <v>63000</v>
      </c>
      <c r="S243" s="1">
        <v>0</v>
      </c>
    </row>
    <row r="244" spans="1:19">
      <c r="A244" s="1">
        <v>258</v>
      </c>
      <c r="B244" s="1">
        <v>17</v>
      </c>
      <c r="C244" s="1" t="s">
        <v>14</v>
      </c>
      <c r="D244" s="1">
        <v>2005</v>
      </c>
      <c r="E244" s="1">
        <v>65000</v>
      </c>
      <c r="F244" s="1">
        <v>1353</v>
      </c>
      <c r="G244" s="1">
        <v>2</v>
      </c>
      <c r="H244" s="1">
        <v>3</v>
      </c>
      <c r="I244" s="1">
        <v>1</v>
      </c>
      <c r="J244" s="1">
        <v>0</v>
      </c>
      <c r="K244" s="1">
        <f t="shared" si="3"/>
        <v>1</v>
      </c>
      <c r="L244" s="1">
        <v>69500</v>
      </c>
      <c r="M244" s="1" t="s">
        <v>0</v>
      </c>
      <c r="N244" s="1">
        <v>0</v>
      </c>
      <c r="O244" s="1">
        <v>45</v>
      </c>
      <c r="P244" s="1">
        <v>68</v>
      </c>
      <c r="Q244" s="1">
        <v>90</v>
      </c>
      <c r="R244" s="1">
        <v>44000</v>
      </c>
      <c r="S244" s="1">
        <v>0</v>
      </c>
    </row>
    <row r="245" spans="1:19">
      <c r="A245" s="1">
        <v>260</v>
      </c>
      <c r="B245" s="1">
        <v>17</v>
      </c>
      <c r="C245" s="1" t="s">
        <v>14</v>
      </c>
      <c r="D245" s="1">
        <v>2005</v>
      </c>
      <c r="E245" s="1">
        <v>72000</v>
      </c>
      <c r="F245" s="1">
        <v>2056</v>
      </c>
      <c r="G245" s="1">
        <v>2</v>
      </c>
      <c r="H245" s="1">
        <v>4</v>
      </c>
      <c r="I245" s="1">
        <v>2</v>
      </c>
      <c r="J245" s="1">
        <v>0</v>
      </c>
      <c r="K245" s="1">
        <f t="shared" si="3"/>
        <v>2</v>
      </c>
      <c r="L245" s="1">
        <v>69900</v>
      </c>
      <c r="M245" s="1" t="s">
        <v>0</v>
      </c>
      <c r="N245" s="1">
        <v>0</v>
      </c>
      <c r="O245" s="1">
        <v>66</v>
      </c>
      <c r="P245" s="1">
        <v>140</v>
      </c>
      <c r="Q245" s="1">
        <v>105</v>
      </c>
      <c r="R245" s="1">
        <v>42500</v>
      </c>
      <c r="S245" s="1">
        <v>12</v>
      </c>
    </row>
    <row r="246" spans="1:19">
      <c r="A246" s="1">
        <v>262</v>
      </c>
      <c r="B246" s="1">
        <v>18</v>
      </c>
      <c r="C246" s="1" t="s">
        <v>13</v>
      </c>
      <c r="D246" s="1">
        <v>2005</v>
      </c>
      <c r="E246" s="1">
        <v>44000</v>
      </c>
      <c r="F246" s="1">
        <v>1562</v>
      </c>
      <c r="G246" s="1">
        <v>2</v>
      </c>
      <c r="H246" s="1">
        <v>3</v>
      </c>
      <c r="I246" s="1">
        <v>1</v>
      </c>
      <c r="J246" s="1">
        <v>1</v>
      </c>
      <c r="K246" s="1">
        <f t="shared" si="3"/>
        <v>1.5</v>
      </c>
      <c r="L246" s="1">
        <v>49900</v>
      </c>
      <c r="M246" s="1" t="s">
        <v>0</v>
      </c>
      <c r="N246" s="1">
        <v>3</v>
      </c>
      <c r="O246" s="1">
        <v>68</v>
      </c>
      <c r="P246" s="1">
        <v>116</v>
      </c>
      <c r="Q246" s="1">
        <v>125</v>
      </c>
      <c r="R246" s="1">
        <v>43900</v>
      </c>
      <c r="S246" s="1">
        <v>59</v>
      </c>
    </row>
    <row r="247" spans="1:19">
      <c r="A247" s="1">
        <v>263</v>
      </c>
      <c r="B247" s="1">
        <v>18</v>
      </c>
      <c r="C247" s="1" t="s">
        <v>13</v>
      </c>
      <c r="D247" s="1">
        <v>2005</v>
      </c>
      <c r="E247" s="1">
        <v>30000</v>
      </c>
      <c r="F247" s="1">
        <v>1374</v>
      </c>
      <c r="G247" s="1">
        <v>2</v>
      </c>
      <c r="H247" s="1">
        <v>3</v>
      </c>
      <c r="I247" s="1">
        <v>1</v>
      </c>
      <c r="J247" s="1">
        <v>0</v>
      </c>
      <c r="K247" s="1">
        <f t="shared" si="3"/>
        <v>1</v>
      </c>
      <c r="L247" s="1">
        <v>39500</v>
      </c>
      <c r="M247" s="1" t="s">
        <v>0</v>
      </c>
      <c r="N247" s="1">
        <v>1</v>
      </c>
      <c r="O247" s="1">
        <v>46</v>
      </c>
      <c r="P247" s="1">
        <v>77</v>
      </c>
      <c r="Q247" s="1">
        <v>85</v>
      </c>
      <c r="R247" s="1">
        <v>42400</v>
      </c>
      <c r="S247" s="1">
        <v>106</v>
      </c>
    </row>
    <row r="248" spans="1:19">
      <c r="A248" s="1">
        <v>264</v>
      </c>
      <c r="B248" s="1">
        <v>18</v>
      </c>
      <c r="C248" s="1" t="s">
        <v>13</v>
      </c>
      <c r="D248" s="1">
        <v>2005</v>
      </c>
      <c r="E248" s="1">
        <v>57000</v>
      </c>
      <c r="F248" s="1">
        <v>1282</v>
      </c>
      <c r="G248" s="1">
        <v>2</v>
      </c>
      <c r="H248" s="1">
        <v>4</v>
      </c>
      <c r="I248" s="1">
        <v>2</v>
      </c>
      <c r="J248" s="1">
        <v>0</v>
      </c>
      <c r="K248" s="1">
        <f t="shared" si="3"/>
        <v>2</v>
      </c>
      <c r="L248" s="1">
        <v>54900</v>
      </c>
      <c r="M248" s="1" t="s">
        <v>0</v>
      </c>
      <c r="N248" s="1">
        <v>1</v>
      </c>
      <c r="O248" s="1">
        <v>48</v>
      </c>
      <c r="P248" s="1">
        <v>189</v>
      </c>
      <c r="Q248" s="1">
        <v>100</v>
      </c>
      <c r="R248" s="1">
        <v>50800</v>
      </c>
      <c r="S248" s="1">
        <v>5</v>
      </c>
    </row>
    <row r="249" spans="1:19">
      <c r="A249" s="1">
        <v>265</v>
      </c>
      <c r="B249" s="1">
        <v>18</v>
      </c>
      <c r="C249" s="1" t="s">
        <v>13</v>
      </c>
      <c r="D249" s="1">
        <v>2005</v>
      </c>
      <c r="E249" s="1">
        <v>70000</v>
      </c>
      <c r="F249" s="1">
        <v>1352</v>
      </c>
      <c r="G249" s="1">
        <v>2</v>
      </c>
      <c r="H249" s="1">
        <v>3</v>
      </c>
      <c r="I249" s="1">
        <v>1</v>
      </c>
      <c r="J249" s="1">
        <v>0</v>
      </c>
      <c r="K249" s="1">
        <f t="shared" si="3"/>
        <v>1</v>
      </c>
      <c r="L249" s="1">
        <v>74900</v>
      </c>
      <c r="M249" s="1" t="s">
        <v>0</v>
      </c>
      <c r="N249" s="1">
        <v>0</v>
      </c>
      <c r="O249" s="1">
        <v>39</v>
      </c>
      <c r="P249" s="1">
        <v>206</v>
      </c>
      <c r="Q249" s="1">
        <v>80</v>
      </c>
      <c r="R249" s="1">
        <v>71800</v>
      </c>
      <c r="S249" s="1">
        <v>96</v>
      </c>
    </row>
    <row r="250" spans="1:19">
      <c r="A250" s="1">
        <v>266</v>
      </c>
      <c r="B250" s="1">
        <v>18</v>
      </c>
      <c r="C250" s="1" t="s">
        <v>13</v>
      </c>
      <c r="D250" s="1">
        <v>2005</v>
      </c>
      <c r="E250" s="1">
        <v>59790</v>
      </c>
      <c r="F250" s="1">
        <v>1948</v>
      </c>
      <c r="G250" s="1">
        <v>1</v>
      </c>
      <c r="H250" s="1">
        <v>5</v>
      </c>
      <c r="I250" s="1">
        <v>2</v>
      </c>
      <c r="J250" s="1">
        <v>0</v>
      </c>
      <c r="K250" s="1">
        <f t="shared" si="3"/>
        <v>2</v>
      </c>
      <c r="L250" s="1">
        <v>54900</v>
      </c>
      <c r="M250" s="1" t="s">
        <v>0</v>
      </c>
      <c r="N250" s="1">
        <v>1</v>
      </c>
      <c r="O250" s="1">
        <v>49</v>
      </c>
      <c r="P250" s="1">
        <v>130</v>
      </c>
      <c r="Q250" s="1">
        <v>164</v>
      </c>
      <c r="R250" s="1">
        <v>44000</v>
      </c>
      <c r="S250" s="1">
        <v>18</v>
      </c>
    </row>
    <row r="251" spans="1:19">
      <c r="A251" s="1">
        <v>267</v>
      </c>
      <c r="B251" s="1">
        <v>18</v>
      </c>
      <c r="C251" s="1" t="s">
        <v>13</v>
      </c>
      <c r="D251" s="1">
        <v>2005</v>
      </c>
      <c r="E251" s="1">
        <v>40280</v>
      </c>
      <c r="F251" s="1">
        <v>1268</v>
      </c>
      <c r="G251" s="1">
        <v>1</v>
      </c>
      <c r="H251" s="1">
        <v>3</v>
      </c>
      <c r="I251" s="1">
        <v>1</v>
      </c>
      <c r="J251" s="1">
        <v>0</v>
      </c>
      <c r="K251" s="1">
        <f t="shared" si="3"/>
        <v>1</v>
      </c>
      <c r="L251" s="1">
        <v>39000</v>
      </c>
      <c r="M251" s="1" t="s">
        <v>0</v>
      </c>
      <c r="N251" s="1">
        <v>2</v>
      </c>
      <c r="O251" s="1">
        <v>58</v>
      </c>
      <c r="P251" s="1">
        <v>169</v>
      </c>
      <c r="Q251" s="1">
        <v>105</v>
      </c>
      <c r="R251" s="1">
        <v>36000</v>
      </c>
      <c r="S251" s="1">
        <v>57</v>
      </c>
    </row>
    <row r="252" spans="1:19">
      <c r="A252" s="1">
        <v>268</v>
      </c>
      <c r="B252" s="1">
        <v>18</v>
      </c>
      <c r="C252" s="1" t="s">
        <v>13</v>
      </c>
      <c r="D252" s="1">
        <v>2005</v>
      </c>
      <c r="E252" s="1">
        <v>60250</v>
      </c>
      <c r="F252" s="1">
        <v>1149</v>
      </c>
      <c r="G252" s="1">
        <v>3</v>
      </c>
      <c r="H252" s="1">
        <v>3</v>
      </c>
      <c r="I252" s="1">
        <v>1</v>
      </c>
      <c r="J252" s="1">
        <v>0</v>
      </c>
      <c r="K252" s="1">
        <f t="shared" si="3"/>
        <v>1</v>
      </c>
      <c r="L252" s="1">
        <v>56900</v>
      </c>
      <c r="M252" s="1" t="s">
        <v>4</v>
      </c>
      <c r="N252" s="1">
        <v>2</v>
      </c>
      <c r="O252" s="1">
        <v>54</v>
      </c>
      <c r="P252" s="1">
        <v>164</v>
      </c>
      <c r="Q252" s="1">
        <v>78</v>
      </c>
      <c r="R252" s="1">
        <v>67900</v>
      </c>
      <c r="S252" s="1">
        <v>15</v>
      </c>
    </row>
    <row r="253" spans="1:19">
      <c r="A253" s="1">
        <v>269</v>
      </c>
      <c r="B253" s="1">
        <v>19</v>
      </c>
      <c r="C253" s="1" t="s">
        <v>12</v>
      </c>
      <c r="D253" s="1">
        <v>2005</v>
      </c>
      <c r="E253" s="1">
        <v>92500</v>
      </c>
      <c r="F253" s="1">
        <v>1536</v>
      </c>
      <c r="G253" s="1">
        <v>3</v>
      </c>
      <c r="H253" s="1">
        <v>3</v>
      </c>
      <c r="I253" s="1">
        <v>2</v>
      </c>
      <c r="J253" s="1">
        <v>0</v>
      </c>
      <c r="K253" s="1">
        <f t="shared" si="3"/>
        <v>2</v>
      </c>
      <c r="L253" s="1">
        <v>97000</v>
      </c>
      <c r="M253" s="1" t="s">
        <v>0</v>
      </c>
      <c r="N253" s="1">
        <v>1</v>
      </c>
      <c r="O253" s="1">
        <v>86</v>
      </c>
      <c r="P253" s="1">
        <v>165</v>
      </c>
      <c r="Q253" s="1">
        <v>84</v>
      </c>
      <c r="R253" s="1">
        <v>64000</v>
      </c>
      <c r="S253" s="1">
        <v>11</v>
      </c>
    </row>
    <row r="254" spans="1:19">
      <c r="A254" s="1">
        <v>271</v>
      </c>
      <c r="B254" s="1">
        <v>19</v>
      </c>
      <c r="C254" s="1" t="s">
        <v>12</v>
      </c>
      <c r="D254" s="1">
        <v>2005</v>
      </c>
      <c r="E254" s="1">
        <v>55900</v>
      </c>
      <c r="F254" s="1">
        <v>1706</v>
      </c>
      <c r="G254" s="1">
        <v>1</v>
      </c>
      <c r="H254" s="1">
        <v>3</v>
      </c>
      <c r="I254" s="1">
        <v>1</v>
      </c>
      <c r="J254" s="1">
        <v>0</v>
      </c>
      <c r="K254" s="1">
        <f t="shared" si="3"/>
        <v>1</v>
      </c>
      <c r="L254" s="1">
        <v>55900</v>
      </c>
      <c r="M254" s="1" t="s">
        <v>0</v>
      </c>
      <c r="N254" s="1">
        <v>1</v>
      </c>
      <c r="O254" s="1">
        <v>203</v>
      </c>
      <c r="P254" s="1">
        <v>95</v>
      </c>
      <c r="Q254" s="1">
        <v>170</v>
      </c>
      <c r="R254" s="1">
        <v>39000</v>
      </c>
      <c r="S254" s="1">
        <v>13</v>
      </c>
    </row>
    <row r="255" spans="1:19">
      <c r="A255" s="1">
        <v>272</v>
      </c>
      <c r="B255" s="1">
        <v>19</v>
      </c>
      <c r="C255" s="1" t="s">
        <v>12</v>
      </c>
      <c r="D255" s="1">
        <v>2005</v>
      </c>
      <c r="E255" s="1">
        <v>111000</v>
      </c>
      <c r="F255" s="1">
        <v>1750</v>
      </c>
      <c r="G255" s="1">
        <v>3</v>
      </c>
      <c r="H255" s="1">
        <v>3</v>
      </c>
      <c r="I255" s="1">
        <v>2</v>
      </c>
      <c r="J255" s="1">
        <v>0</v>
      </c>
      <c r="K255" s="1">
        <f t="shared" si="3"/>
        <v>2</v>
      </c>
      <c r="L255" s="1">
        <v>114900</v>
      </c>
      <c r="M255" s="1" t="s">
        <v>3</v>
      </c>
      <c r="N255" s="1">
        <v>1</v>
      </c>
      <c r="O255" s="1">
        <v>65</v>
      </c>
      <c r="P255" s="1">
        <v>200</v>
      </c>
      <c r="Q255" s="1">
        <v>79</v>
      </c>
      <c r="R255" s="1">
        <v>72800</v>
      </c>
      <c r="S255" s="1">
        <v>95</v>
      </c>
    </row>
    <row r="256" spans="1:19">
      <c r="A256" s="1">
        <v>273</v>
      </c>
      <c r="B256" s="1">
        <v>19</v>
      </c>
      <c r="C256" s="1" t="s">
        <v>12</v>
      </c>
      <c r="D256" s="1">
        <v>2005</v>
      </c>
      <c r="E256" s="1">
        <v>68040</v>
      </c>
      <c r="F256" s="1">
        <v>950</v>
      </c>
      <c r="G256" s="1">
        <v>3</v>
      </c>
      <c r="H256" s="1">
        <v>3</v>
      </c>
      <c r="I256" s="1">
        <v>1</v>
      </c>
      <c r="J256" s="1">
        <v>0</v>
      </c>
      <c r="K256" s="1">
        <f t="shared" si="3"/>
        <v>1</v>
      </c>
      <c r="L256" s="1">
        <v>64800</v>
      </c>
      <c r="M256" s="1" t="s">
        <v>2</v>
      </c>
      <c r="N256" s="1">
        <v>1</v>
      </c>
      <c r="O256" s="1">
        <v>61</v>
      </c>
      <c r="P256" s="1">
        <v>135</v>
      </c>
      <c r="Q256" s="1">
        <v>42</v>
      </c>
      <c r="R256" s="1">
        <v>67400</v>
      </c>
      <c r="S256" s="1">
        <v>64</v>
      </c>
    </row>
    <row r="257" spans="1:19">
      <c r="A257" s="1">
        <v>274</v>
      </c>
      <c r="B257" s="1">
        <v>19</v>
      </c>
      <c r="C257" s="1" t="s">
        <v>12</v>
      </c>
      <c r="D257" s="1">
        <v>2005</v>
      </c>
      <c r="E257" s="1">
        <v>72000</v>
      </c>
      <c r="F257" s="1">
        <v>2356</v>
      </c>
      <c r="G257" s="1">
        <v>1</v>
      </c>
      <c r="H257" s="1">
        <v>3</v>
      </c>
      <c r="I257" s="1">
        <v>2</v>
      </c>
      <c r="J257" s="1">
        <v>0</v>
      </c>
      <c r="K257" s="1">
        <f t="shared" si="3"/>
        <v>2</v>
      </c>
      <c r="L257" s="1">
        <v>79900</v>
      </c>
      <c r="M257" s="1" t="s">
        <v>7</v>
      </c>
      <c r="N257" s="1">
        <v>0</v>
      </c>
      <c r="O257" s="1">
        <v>66</v>
      </c>
      <c r="P257" s="1">
        <v>132</v>
      </c>
      <c r="Q257" s="1">
        <v>115</v>
      </c>
      <c r="R257" s="1">
        <v>53500</v>
      </c>
      <c r="S257" s="1">
        <v>138</v>
      </c>
    </row>
    <row r="258" spans="1:19">
      <c r="A258" s="1">
        <v>276</v>
      </c>
      <c r="B258" s="1">
        <v>19</v>
      </c>
      <c r="C258" s="1" t="s">
        <v>12</v>
      </c>
      <c r="D258" s="1">
        <v>2005</v>
      </c>
      <c r="E258" s="1">
        <v>38050</v>
      </c>
      <c r="F258" s="1">
        <v>1617</v>
      </c>
      <c r="G258" s="1">
        <v>2</v>
      </c>
      <c r="H258" s="1">
        <v>3</v>
      </c>
      <c r="I258" s="1">
        <v>1</v>
      </c>
      <c r="J258" s="1">
        <v>1</v>
      </c>
      <c r="K258" s="1">
        <f t="shared" si="3"/>
        <v>1.5</v>
      </c>
      <c r="L258" s="1">
        <v>49000</v>
      </c>
      <c r="M258" s="1" t="s">
        <v>0</v>
      </c>
      <c r="N258" s="1">
        <v>1</v>
      </c>
      <c r="O258" s="1">
        <v>50</v>
      </c>
      <c r="P258" s="1">
        <v>145</v>
      </c>
      <c r="Q258" s="1">
        <v>205</v>
      </c>
      <c r="R258" s="1">
        <v>51900</v>
      </c>
      <c r="S258" s="1">
        <v>212</v>
      </c>
    </row>
    <row r="259" spans="1:19">
      <c r="A259" s="1">
        <v>277</v>
      </c>
      <c r="B259" s="1">
        <v>19</v>
      </c>
      <c r="C259" s="1" t="s">
        <v>12</v>
      </c>
      <c r="D259" s="1">
        <v>2005</v>
      </c>
      <c r="E259" s="1">
        <v>86000</v>
      </c>
      <c r="F259" s="1">
        <v>2300</v>
      </c>
      <c r="G259" s="1">
        <v>2</v>
      </c>
      <c r="H259" s="1">
        <v>3</v>
      </c>
      <c r="I259" s="1">
        <v>2</v>
      </c>
      <c r="J259" s="1">
        <v>0</v>
      </c>
      <c r="K259" s="1">
        <f t="shared" ref="K259:K322" si="4">I259+0.5*J259</f>
        <v>2</v>
      </c>
      <c r="L259" s="1">
        <v>86000</v>
      </c>
      <c r="M259" s="1" t="s">
        <v>4</v>
      </c>
      <c r="N259" s="1">
        <v>0</v>
      </c>
      <c r="O259" s="1">
        <v>33</v>
      </c>
      <c r="P259" s="1">
        <v>148</v>
      </c>
      <c r="Q259" s="1">
        <v>115</v>
      </c>
      <c r="R259" s="1">
        <v>40000</v>
      </c>
      <c r="S259" s="1">
        <v>0</v>
      </c>
    </row>
    <row r="260" spans="1:19">
      <c r="A260" s="1">
        <v>278</v>
      </c>
      <c r="B260" s="1">
        <v>19</v>
      </c>
      <c r="C260" s="1" t="s">
        <v>12</v>
      </c>
      <c r="D260" s="1">
        <v>2005</v>
      </c>
      <c r="E260" s="1">
        <v>26500</v>
      </c>
      <c r="F260" s="1">
        <v>1334</v>
      </c>
      <c r="G260" s="1">
        <v>2</v>
      </c>
      <c r="H260" s="1">
        <v>3</v>
      </c>
      <c r="I260" s="1">
        <v>1</v>
      </c>
      <c r="J260" s="1">
        <v>0</v>
      </c>
      <c r="K260" s="1">
        <f t="shared" si="4"/>
        <v>1</v>
      </c>
      <c r="L260" s="1">
        <v>25500</v>
      </c>
      <c r="M260" s="1" t="s">
        <v>0</v>
      </c>
      <c r="N260" s="1">
        <v>0</v>
      </c>
      <c r="O260" s="1">
        <v>49</v>
      </c>
      <c r="P260" s="1">
        <v>208</v>
      </c>
      <c r="Q260" s="1">
        <v>134</v>
      </c>
      <c r="R260" s="1">
        <v>39000</v>
      </c>
      <c r="S260" s="1">
        <v>18</v>
      </c>
    </row>
    <row r="261" spans="1:19">
      <c r="A261" s="1">
        <v>279</v>
      </c>
      <c r="B261" s="1">
        <v>19</v>
      </c>
      <c r="C261" s="1" t="s">
        <v>12</v>
      </c>
      <c r="D261" s="1">
        <v>2005</v>
      </c>
      <c r="E261" s="1">
        <v>72000</v>
      </c>
      <c r="F261" s="1">
        <v>1250</v>
      </c>
      <c r="G261" s="1">
        <v>3</v>
      </c>
      <c r="H261" s="1">
        <v>3</v>
      </c>
      <c r="I261" s="1">
        <v>1</v>
      </c>
      <c r="J261" s="1">
        <v>0</v>
      </c>
      <c r="K261" s="1">
        <f t="shared" si="4"/>
        <v>1</v>
      </c>
      <c r="L261" s="1">
        <v>75900</v>
      </c>
      <c r="M261" s="1" t="s">
        <v>0</v>
      </c>
      <c r="N261" s="1">
        <v>2</v>
      </c>
      <c r="O261" s="1">
        <v>50</v>
      </c>
      <c r="P261" s="1">
        <v>123</v>
      </c>
      <c r="Q261" s="1">
        <v>105</v>
      </c>
      <c r="R261" s="1">
        <v>64800</v>
      </c>
      <c r="S261" s="1">
        <v>17</v>
      </c>
    </row>
    <row r="262" spans="1:19">
      <c r="A262" s="1">
        <v>280</v>
      </c>
      <c r="B262" s="1">
        <v>19</v>
      </c>
      <c r="C262" s="1" t="s">
        <v>12</v>
      </c>
      <c r="D262" s="1">
        <v>2005</v>
      </c>
      <c r="E262" s="1">
        <v>47594</v>
      </c>
      <c r="F262" s="1">
        <v>1404</v>
      </c>
      <c r="G262" s="1">
        <v>2</v>
      </c>
      <c r="H262" s="1">
        <v>3</v>
      </c>
      <c r="I262" s="1">
        <v>2</v>
      </c>
      <c r="J262" s="1">
        <v>0</v>
      </c>
      <c r="K262" s="1">
        <f t="shared" si="4"/>
        <v>2</v>
      </c>
      <c r="L262" s="1">
        <v>44000</v>
      </c>
      <c r="M262" s="1" t="s">
        <v>0</v>
      </c>
      <c r="N262" s="1">
        <v>0</v>
      </c>
      <c r="O262" s="1">
        <v>48</v>
      </c>
      <c r="P262" s="1">
        <v>432</v>
      </c>
      <c r="Q262" s="1">
        <v>115</v>
      </c>
      <c r="R262" s="1">
        <v>77800</v>
      </c>
      <c r="S262" s="1">
        <v>10</v>
      </c>
    </row>
    <row r="263" spans="1:19">
      <c r="A263" s="1">
        <v>281</v>
      </c>
      <c r="B263" s="1">
        <v>19</v>
      </c>
      <c r="C263" s="1" t="s">
        <v>12</v>
      </c>
      <c r="D263" s="1">
        <v>2005</v>
      </c>
      <c r="E263" s="1">
        <v>69900</v>
      </c>
      <c r="F263" s="1">
        <v>1510</v>
      </c>
      <c r="G263" s="1">
        <v>2</v>
      </c>
      <c r="H263" s="1">
        <v>3</v>
      </c>
      <c r="I263" s="1">
        <v>2</v>
      </c>
      <c r="J263" s="1">
        <v>0</v>
      </c>
      <c r="K263" s="1">
        <f t="shared" si="4"/>
        <v>2</v>
      </c>
      <c r="L263" s="1">
        <v>77900</v>
      </c>
      <c r="M263" s="1" t="s">
        <v>0</v>
      </c>
      <c r="N263" s="1">
        <v>1</v>
      </c>
      <c r="O263" s="1">
        <v>66</v>
      </c>
      <c r="P263" s="1">
        <v>123</v>
      </c>
      <c r="Q263" s="1">
        <v>115</v>
      </c>
      <c r="R263" s="1">
        <v>61800</v>
      </c>
      <c r="S263" s="1">
        <v>208</v>
      </c>
    </row>
    <row r="264" spans="1:19">
      <c r="A264" s="1">
        <v>282</v>
      </c>
      <c r="B264" s="1">
        <v>19</v>
      </c>
      <c r="C264" s="1" t="s">
        <v>12</v>
      </c>
      <c r="D264" s="1">
        <v>2005</v>
      </c>
      <c r="E264" s="1">
        <v>80103</v>
      </c>
      <c r="F264" s="1">
        <v>2352</v>
      </c>
      <c r="G264" s="1">
        <v>2</v>
      </c>
      <c r="H264" s="1">
        <v>4</v>
      </c>
      <c r="I264" s="1">
        <v>2</v>
      </c>
      <c r="J264" s="1">
        <v>0</v>
      </c>
      <c r="K264" s="1">
        <f t="shared" si="4"/>
        <v>2</v>
      </c>
      <c r="L264" s="1">
        <v>90000</v>
      </c>
      <c r="M264" s="1" t="s">
        <v>0</v>
      </c>
      <c r="N264" s="1">
        <v>1</v>
      </c>
      <c r="O264" s="1">
        <v>51</v>
      </c>
      <c r="P264" s="1">
        <v>247</v>
      </c>
      <c r="Q264" s="1">
        <v>95</v>
      </c>
      <c r="R264" s="1">
        <v>108600</v>
      </c>
      <c r="S264" s="1">
        <v>12</v>
      </c>
    </row>
    <row r="265" spans="1:19">
      <c r="A265" s="1">
        <v>283</v>
      </c>
      <c r="B265" s="1">
        <v>19</v>
      </c>
      <c r="C265" s="1" t="s">
        <v>12</v>
      </c>
      <c r="D265" s="1">
        <v>2005</v>
      </c>
      <c r="E265" s="1">
        <v>99000</v>
      </c>
      <c r="F265" s="1">
        <v>1220</v>
      </c>
      <c r="G265" s="1">
        <v>2</v>
      </c>
      <c r="H265" s="1">
        <v>3</v>
      </c>
      <c r="I265" s="1">
        <v>2</v>
      </c>
      <c r="J265" s="1">
        <v>0</v>
      </c>
      <c r="K265" s="1">
        <f t="shared" si="4"/>
        <v>2</v>
      </c>
      <c r="L265" s="1">
        <v>104900</v>
      </c>
      <c r="M265" s="1" t="s">
        <v>2</v>
      </c>
      <c r="N265" s="1">
        <v>1</v>
      </c>
      <c r="O265" s="1">
        <v>80</v>
      </c>
      <c r="P265" s="1">
        <v>130</v>
      </c>
      <c r="Q265" s="1">
        <v>41</v>
      </c>
      <c r="R265" s="1">
        <v>75800</v>
      </c>
      <c r="S265" s="1">
        <v>22</v>
      </c>
    </row>
    <row r="266" spans="1:19">
      <c r="A266" s="1">
        <v>284</v>
      </c>
      <c r="B266" s="1">
        <v>19</v>
      </c>
      <c r="C266" s="1" t="s">
        <v>12</v>
      </c>
      <c r="D266" s="1">
        <v>2005</v>
      </c>
      <c r="E266" s="1">
        <v>105000</v>
      </c>
      <c r="F266" s="1">
        <v>1608</v>
      </c>
      <c r="G266" s="1">
        <v>3</v>
      </c>
      <c r="H266" s="1">
        <v>3</v>
      </c>
      <c r="I266" s="1">
        <v>2</v>
      </c>
      <c r="J266" s="1">
        <v>0</v>
      </c>
      <c r="K266" s="1">
        <f t="shared" si="4"/>
        <v>2</v>
      </c>
      <c r="L266" s="1">
        <v>109900</v>
      </c>
      <c r="M266" s="1" t="s">
        <v>6</v>
      </c>
      <c r="N266" s="1">
        <v>1</v>
      </c>
      <c r="O266" s="1">
        <v>80</v>
      </c>
      <c r="P266" s="1">
        <v>140</v>
      </c>
      <c r="Q266" s="1">
        <v>45</v>
      </c>
      <c r="R266" s="1">
        <v>79600</v>
      </c>
      <c r="S266" s="1">
        <v>183</v>
      </c>
    </row>
    <row r="267" spans="1:19">
      <c r="A267" s="1">
        <v>285</v>
      </c>
      <c r="B267" s="1">
        <v>19</v>
      </c>
      <c r="C267" s="1" t="s">
        <v>12</v>
      </c>
      <c r="D267" s="1">
        <v>2005</v>
      </c>
      <c r="E267" s="1">
        <v>40000</v>
      </c>
      <c r="F267" s="1">
        <v>1168</v>
      </c>
      <c r="G267" s="1">
        <v>2</v>
      </c>
      <c r="H267" s="1">
        <v>3</v>
      </c>
      <c r="I267" s="1">
        <v>1</v>
      </c>
      <c r="J267" s="1">
        <v>0</v>
      </c>
      <c r="K267" s="1">
        <f t="shared" si="4"/>
        <v>1</v>
      </c>
      <c r="L267" s="1">
        <v>49900</v>
      </c>
      <c r="M267" s="1" t="s">
        <v>0</v>
      </c>
      <c r="N267" s="1">
        <v>0</v>
      </c>
      <c r="O267" s="1">
        <v>50</v>
      </c>
      <c r="P267" s="1">
        <v>219</v>
      </c>
      <c r="Q267" s="1">
        <v>68</v>
      </c>
      <c r="R267" s="1">
        <v>0</v>
      </c>
      <c r="S267" s="1">
        <v>175</v>
      </c>
    </row>
    <row r="268" spans="1:19">
      <c r="A268" s="1">
        <v>286</v>
      </c>
      <c r="B268" s="1">
        <v>19</v>
      </c>
      <c r="C268" s="1" t="s">
        <v>12</v>
      </c>
      <c r="D268" s="1">
        <v>2005</v>
      </c>
      <c r="E268" s="1">
        <v>75000</v>
      </c>
      <c r="F268" s="1">
        <v>1216</v>
      </c>
      <c r="G268" s="1">
        <v>3</v>
      </c>
      <c r="H268" s="1">
        <v>3</v>
      </c>
      <c r="I268" s="1">
        <v>1</v>
      </c>
      <c r="J268" s="1">
        <v>1</v>
      </c>
      <c r="K268" s="1">
        <f t="shared" si="4"/>
        <v>1.5</v>
      </c>
      <c r="L268" s="1">
        <v>98500</v>
      </c>
      <c r="M268" s="1" t="s">
        <v>2</v>
      </c>
      <c r="N268" s="1">
        <v>1</v>
      </c>
      <c r="O268" s="1">
        <v>69</v>
      </c>
      <c r="P268" s="1">
        <v>184</v>
      </c>
      <c r="Q268" s="1">
        <v>37</v>
      </c>
      <c r="R268" s="1">
        <v>80500</v>
      </c>
      <c r="S268" s="1">
        <v>167</v>
      </c>
    </row>
    <row r="269" spans="1:19">
      <c r="A269" s="1">
        <v>287</v>
      </c>
      <c r="B269" s="1">
        <v>19</v>
      </c>
      <c r="C269" s="1" t="s">
        <v>12</v>
      </c>
      <c r="D269" s="1">
        <v>2005</v>
      </c>
      <c r="E269" s="1">
        <v>111750</v>
      </c>
      <c r="F269" s="1">
        <v>1836</v>
      </c>
      <c r="G269" s="1">
        <v>2</v>
      </c>
      <c r="H269" s="1">
        <v>4</v>
      </c>
      <c r="I269" s="1">
        <v>2</v>
      </c>
      <c r="J269" s="1">
        <v>0</v>
      </c>
      <c r="K269" s="1">
        <f t="shared" si="4"/>
        <v>2</v>
      </c>
      <c r="L269" s="1">
        <v>105000</v>
      </c>
      <c r="M269" s="1" t="s">
        <v>3</v>
      </c>
      <c r="N269" s="1">
        <v>1</v>
      </c>
      <c r="O269" s="1">
        <v>123</v>
      </c>
      <c r="P269" s="1">
        <v>187</v>
      </c>
      <c r="Q269" s="1">
        <v>55</v>
      </c>
      <c r="R269" s="1">
        <v>97600</v>
      </c>
      <c r="S269" s="1">
        <v>40</v>
      </c>
    </row>
    <row r="270" spans="1:19">
      <c r="A270" s="1">
        <v>288</v>
      </c>
      <c r="B270" s="1">
        <v>19</v>
      </c>
      <c r="C270" s="1" t="s">
        <v>12</v>
      </c>
      <c r="D270" s="1">
        <v>2005</v>
      </c>
      <c r="E270" s="1">
        <v>107000</v>
      </c>
      <c r="F270" s="1">
        <v>1080</v>
      </c>
      <c r="G270" s="1">
        <v>3</v>
      </c>
      <c r="H270" s="1">
        <v>3</v>
      </c>
      <c r="I270" s="1">
        <v>1</v>
      </c>
      <c r="J270" s="1">
        <v>1</v>
      </c>
      <c r="K270" s="1">
        <f t="shared" si="4"/>
        <v>1.5</v>
      </c>
      <c r="L270" s="1">
        <v>106900</v>
      </c>
      <c r="M270" s="1" t="s">
        <v>3</v>
      </c>
      <c r="N270" s="1">
        <v>1</v>
      </c>
      <c r="O270" s="1">
        <v>60</v>
      </c>
      <c r="P270" s="1">
        <v>200</v>
      </c>
      <c r="Q270" s="1">
        <v>56</v>
      </c>
      <c r="R270" s="1">
        <v>80900</v>
      </c>
      <c r="S270" s="1">
        <v>3</v>
      </c>
    </row>
    <row r="271" spans="1:19">
      <c r="A271" s="1">
        <v>289</v>
      </c>
      <c r="B271" s="1">
        <v>19</v>
      </c>
      <c r="C271" s="1" t="s">
        <v>12</v>
      </c>
      <c r="D271" s="1">
        <v>2005</v>
      </c>
      <c r="E271" s="1">
        <v>106000</v>
      </c>
      <c r="F271" s="1">
        <v>1400</v>
      </c>
      <c r="G271" s="1">
        <v>3</v>
      </c>
      <c r="H271" s="1">
        <v>3</v>
      </c>
      <c r="I271" s="1">
        <v>2</v>
      </c>
      <c r="J271" s="1">
        <v>0</v>
      </c>
      <c r="K271" s="1">
        <f t="shared" si="4"/>
        <v>2</v>
      </c>
      <c r="L271" s="1">
        <v>109900</v>
      </c>
      <c r="M271" s="1" t="s">
        <v>3</v>
      </c>
      <c r="N271" s="1">
        <v>1</v>
      </c>
      <c r="O271" s="1">
        <v>100</v>
      </c>
      <c r="P271" s="1">
        <v>132</v>
      </c>
      <c r="Q271" s="1">
        <v>54</v>
      </c>
      <c r="R271" s="1">
        <v>80800</v>
      </c>
      <c r="S271" s="1">
        <v>173</v>
      </c>
    </row>
    <row r="272" spans="1:19">
      <c r="A272" s="1">
        <v>290</v>
      </c>
      <c r="B272" s="1">
        <v>19</v>
      </c>
      <c r="C272" s="1" t="s">
        <v>12</v>
      </c>
      <c r="D272" s="1">
        <v>2005</v>
      </c>
      <c r="E272" s="1">
        <v>138200</v>
      </c>
      <c r="F272" s="1">
        <v>1824</v>
      </c>
      <c r="G272" s="1">
        <v>3</v>
      </c>
      <c r="H272" s="1">
        <v>4</v>
      </c>
      <c r="I272" s="1">
        <v>2</v>
      </c>
      <c r="J272" s="1">
        <v>1</v>
      </c>
      <c r="K272" s="1">
        <f t="shared" si="4"/>
        <v>2.5</v>
      </c>
      <c r="L272" s="1">
        <v>139900</v>
      </c>
      <c r="M272" s="1" t="s">
        <v>6</v>
      </c>
      <c r="N272" s="1">
        <v>2</v>
      </c>
      <c r="O272" s="1">
        <v>100</v>
      </c>
      <c r="P272" s="1">
        <v>111</v>
      </c>
      <c r="Q272" s="1">
        <v>39</v>
      </c>
      <c r="R272" s="1">
        <v>102400</v>
      </c>
      <c r="S272" s="1">
        <v>151</v>
      </c>
    </row>
    <row r="273" spans="1:19">
      <c r="A273" s="1">
        <v>291</v>
      </c>
      <c r="B273" s="1">
        <v>20</v>
      </c>
      <c r="C273" s="1" t="s">
        <v>11</v>
      </c>
      <c r="D273" s="1">
        <v>2005</v>
      </c>
      <c r="E273" s="1">
        <v>80855</v>
      </c>
      <c r="F273" s="1">
        <v>1920</v>
      </c>
      <c r="G273" s="1">
        <v>2</v>
      </c>
      <c r="H273" s="1">
        <v>4</v>
      </c>
      <c r="I273" s="1">
        <v>1</v>
      </c>
      <c r="J273" s="1">
        <v>1</v>
      </c>
      <c r="K273" s="1">
        <f t="shared" si="4"/>
        <v>1.5</v>
      </c>
      <c r="L273" s="1">
        <v>84900</v>
      </c>
      <c r="M273" s="1" t="s">
        <v>0</v>
      </c>
      <c r="N273" s="1">
        <v>4</v>
      </c>
      <c r="O273" s="1">
        <v>41</v>
      </c>
      <c r="P273" s="1">
        <v>200</v>
      </c>
      <c r="Q273" s="1">
        <v>105</v>
      </c>
      <c r="R273" s="1">
        <v>73800</v>
      </c>
      <c r="S273" s="1">
        <v>179</v>
      </c>
    </row>
    <row r="274" spans="1:19">
      <c r="A274" s="1">
        <v>292</v>
      </c>
      <c r="B274" s="1">
        <v>20</v>
      </c>
      <c r="C274" s="1" t="s">
        <v>11</v>
      </c>
      <c r="D274" s="1">
        <v>2005</v>
      </c>
      <c r="E274" s="1">
        <v>64720</v>
      </c>
      <c r="F274" s="1">
        <v>1460</v>
      </c>
      <c r="G274" s="1">
        <v>1</v>
      </c>
      <c r="H274" s="1">
        <v>3</v>
      </c>
      <c r="I274" s="1">
        <v>1</v>
      </c>
      <c r="J274" s="1">
        <v>1</v>
      </c>
      <c r="K274" s="1">
        <f t="shared" si="4"/>
        <v>1.5</v>
      </c>
      <c r="L274" s="1">
        <v>62000</v>
      </c>
      <c r="M274" s="1" t="s">
        <v>0</v>
      </c>
      <c r="N274" s="1">
        <v>0</v>
      </c>
      <c r="O274" s="1">
        <v>33</v>
      </c>
      <c r="P274" s="1">
        <v>165</v>
      </c>
      <c r="Q274" s="1">
        <v>115</v>
      </c>
      <c r="R274" s="1">
        <v>51000</v>
      </c>
      <c r="S274" s="1">
        <v>11</v>
      </c>
    </row>
    <row r="275" spans="1:19">
      <c r="A275" s="1">
        <v>293</v>
      </c>
      <c r="B275" s="1">
        <v>20</v>
      </c>
      <c r="C275" s="1" t="s">
        <v>11</v>
      </c>
      <c r="D275" s="1">
        <v>2005</v>
      </c>
      <c r="E275" s="1">
        <v>54000</v>
      </c>
      <c r="F275" s="1">
        <v>1447</v>
      </c>
      <c r="G275" s="1">
        <v>1</v>
      </c>
      <c r="H275" s="1">
        <v>4</v>
      </c>
      <c r="I275" s="1">
        <v>1</v>
      </c>
      <c r="J275" s="1">
        <v>0</v>
      </c>
      <c r="K275" s="1">
        <f t="shared" si="4"/>
        <v>1</v>
      </c>
      <c r="L275" s="1">
        <v>59900</v>
      </c>
      <c r="M275" s="1" t="s">
        <v>0</v>
      </c>
      <c r="N275" s="1">
        <v>3</v>
      </c>
      <c r="O275" s="1">
        <v>36</v>
      </c>
      <c r="P275" s="1">
        <v>148</v>
      </c>
      <c r="Q275" s="1">
        <v>98</v>
      </c>
      <c r="R275" s="1">
        <v>41700</v>
      </c>
      <c r="S275" s="1">
        <v>161</v>
      </c>
    </row>
    <row r="276" spans="1:19">
      <c r="A276" s="1">
        <v>294</v>
      </c>
      <c r="B276" s="1">
        <v>20</v>
      </c>
      <c r="C276" s="1" t="s">
        <v>11</v>
      </c>
      <c r="D276" s="1">
        <v>2005</v>
      </c>
      <c r="E276" s="1">
        <v>72000</v>
      </c>
      <c r="F276" s="1">
        <v>1056</v>
      </c>
      <c r="G276" s="1">
        <v>2</v>
      </c>
      <c r="H276" s="1">
        <v>3</v>
      </c>
      <c r="I276" s="1">
        <v>1</v>
      </c>
      <c r="J276" s="1">
        <v>0</v>
      </c>
      <c r="K276" s="1">
        <f t="shared" si="4"/>
        <v>1</v>
      </c>
      <c r="L276" s="1">
        <v>79900</v>
      </c>
      <c r="M276" s="1" t="s">
        <v>2</v>
      </c>
      <c r="N276" s="1">
        <v>1</v>
      </c>
      <c r="O276" s="1">
        <v>76</v>
      </c>
      <c r="P276" s="1">
        <v>88</v>
      </c>
      <c r="Q276" s="1">
        <v>46</v>
      </c>
      <c r="R276" s="1">
        <v>69200</v>
      </c>
      <c r="S276" s="1">
        <v>198</v>
      </c>
    </row>
    <row r="277" spans="1:19">
      <c r="A277" s="1">
        <v>295</v>
      </c>
      <c r="B277" s="1">
        <v>20</v>
      </c>
      <c r="C277" s="1" t="s">
        <v>11</v>
      </c>
      <c r="D277" s="1">
        <v>2005</v>
      </c>
      <c r="E277" s="1">
        <v>46700</v>
      </c>
      <c r="F277" s="1">
        <v>1400</v>
      </c>
      <c r="G277" s="1">
        <v>2</v>
      </c>
      <c r="H277" s="1">
        <v>3</v>
      </c>
      <c r="I277" s="1">
        <v>1</v>
      </c>
      <c r="J277" s="1">
        <v>0</v>
      </c>
      <c r="K277" s="1">
        <f t="shared" si="4"/>
        <v>1</v>
      </c>
      <c r="L277" s="1">
        <v>44900</v>
      </c>
      <c r="M277" s="1" t="s">
        <v>0</v>
      </c>
      <c r="N277" s="1">
        <v>1</v>
      </c>
      <c r="O277" s="1">
        <v>49</v>
      </c>
      <c r="P277" s="1">
        <v>165</v>
      </c>
      <c r="Q277" s="1">
        <v>115</v>
      </c>
      <c r="R277" s="1">
        <v>35000</v>
      </c>
      <c r="S277" s="1">
        <v>151</v>
      </c>
    </row>
    <row r="278" spans="1:19">
      <c r="A278" s="1">
        <v>296</v>
      </c>
      <c r="B278" s="1">
        <v>20</v>
      </c>
      <c r="C278" s="1" t="s">
        <v>11</v>
      </c>
      <c r="D278" s="1">
        <v>2005</v>
      </c>
      <c r="E278" s="1">
        <v>38103</v>
      </c>
      <c r="F278" s="1">
        <v>2186</v>
      </c>
      <c r="G278" s="1">
        <v>1</v>
      </c>
      <c r="H278" s="1">
        <v>3</v>
      </c>
      <c r="I278" s="1">
        <v>1</v>
      </c>
      <c r="J278" s="1">
        <v>1</v>
      </c>
      <c r="K278" s="1">
        <f t="shared" si="4"/>
        <v>1.5</v>
      </c>
      <c r="L278" s="1">
        <v>38000</v>
      </c>
      <c r="M278" s="1" t="s">
        <v>0</v>
      </c>
      <c r="N278" s="1">
        <v>2</v>
      </c>
      <c r="O278" s="1">
        <v>135</v>
      </c>
      <c r="P278" s="1">
        <v>169</v>
      </c>
      <c r="Q278" s="1">
        <v>175</v>
      </c>
      <c r="R278" s="1">
        <v>51300</v>
      </c>
      <c r="S278" s="1">
        <v>5</v>
      </c>
    </row>
    <row r="279" spans="1:19">
      <c r="A279" s="1">
        <v>297</v>
      </c>
      <c r="B279" s="1">
        <v>20</v>
      </c>
      <c r="C279" s="1" t="s">
        <v>11</v>
      </c>
      <c r="D279" s="1">
        <v>2005</v>
      </c>
      <c r="E279" s="1">
        <v>42100</v>
      </c>
      <c r="F279" s="1">
        <v>1602</v>
      </c>
      <c r="G279" s="1">
        <v>1</v>
      </c>
      <c r="H279" s="1">
        <v>3</v>
      </c>
      <c r="I279" s="1">
        <v>1</v>
      </c>
      <c r="J279" s="1">
        <v>0</v>
      </c>
      <c r="K279" s="1">
        <f t="shared" si="4"/>
        <v>1</v>
      </c>
      <c r="L279" s="1">
        <v>42500</v>
      </c>
      <c r="M279" s="1" t="s">
        <v>0</v>
      </c>
      <c r="N279" s="1">
        <v>0</v>
      </c>
      <c r="O279" s="1">
        <v>47</v>
      </c>
      <c r="P279" s="1">
        <v>156</v>
      </c>
      <c r="Q279" s="1">
        <v>105</v>
      </c>
      <c r="R279" s="1">
        <v>35300</v>
      </c>
      <c r="S279" s="1">
        <v>103</v>
      </c>
    </row>
    <row r="280" spans="1:19">
      <c r="A280" s="1">
        <v>298</v>
      </c>
      <c r="B280" s="1">
        <v>20</v>
      </c>
      <c r="C280" s="1" t="s">
        <v>11</v>
      </c>
      <c r="D280" s="1">
        <v>2005</v>
      </c>
      <c r="E280" s="1">
        <v>23000</v>
      </c>
      <c r="F280" s="1">
        <v>1222</v>
      </c>
      <c r="G280" s="1">
        <v>2</v>
      </c>
      <c r="H280" s="1">
        <v>3</v>
      </c>
      <c r="I280" s="1">
        <v>1</v>
      </c>
      <c r="J280" s="1">
        <v>0</v>
      </c>
      <c r="K280" s="1">
        <f t="shared" si="4"/>
        <v>1</v>
      </c>
      <c r="L280" s="1">
        <v>23000</v>
      </c>
      <c r="M280" s="1" t="s">
        <v>0</v>
      </c>
      <c r="N280" s="1">
        <v>1</v>
      </c>
      <c r="O280" s="1">
        <v>66</v>
      </c>
      <c r="P280" s="1">
        <v>132</v>
      </c>
      <c r="Q280" s="1">
        <v>104</v>
      </c>
      <c r="R280" s="1">
        <v>40000</v>
      </c>
      <c r="S280" s="1">
        <v>10</v>
      </c>
    </row>
    <row r="281" spans="1:19">
      <c r="A281" s="1">
        <v>299</v>
      </c>
      <c r="B281" s="1">
        <v>20</v>
      </c>
      <c r="C281" s="1" t="s">
        <v>11</v>
      </c>
      <c r="D281" s="1">
        <v>2005</v>
      </c>
      <c r="E281" s="1">
        <v>40150</v>
      </c>
      <c r="F281" s="1">
        <v>1466</v>
      </c>
      <c r="G281" s="1">
        <v>2</v>
      </c>
      <c r="H281" s="1">
        <v>3</v>
      </c>
      <c r="I281" s="1">
        <v>2</v>
      </c>
      <c r="J281" s="1">
        <v>0</v>
      </c>
      <c r="K281" s="1">
        <f t="shared" si="4"/>
        <v>2</v>
      </c>
      <c r="L281" s="1">
        <v>34000</v>
      </c>
      <c r="M281" s="1" t="s">
        <v>0</v>
      </c>
      <c r="N281" s="1">
        <v>1</v>
      </c>
      <c r="O281" s="1">
        <v>53</v>
      </c>
      <c r="P281" s="1">
        <v>147</v>
      </c>
      <c r="Q281" s="1">
        <v>122</v>
      </c>
      <c r="R281" s="1">
        <v>43400</v>
      </c>
      <c r="S281" s="1">
        <v>10</v>
      </c>
    </row>
    <row r="282" spans="1:19">
      <c r="A282" s="1">
        <v>300</v>
      </c>
      <c r="B282" s="1">
        <v>20</v>
      </c>
      <c r="C282" s="1" t="s">
        <v>11</v>
      </c>
      <c r="D282" s="1">
        <v>2005</v>
      </c>
      <c r="E282" s="1">
        <v>53000</v>
      </c>
      <c r="F282" s="1">
        <v>1600</v>
      </c>
      <c r="G282" s="1">
        <v>2</v>
      </c>
      <c r="H282" s="1">
        <v>4</v>
      </c>
      <c r="I282" s="1">
        <v>1</v>
      </c>
      <c r="J282" s="1">
        <v>1</v>
      </c>
      <c r="K282" s="1">
        <f t="shared" si="4"/>
        <v>1.5</v>
      </c>
      <c r="L282" s="1">
        <v>59900</v>
      </c>
      <c r="M282" s="1" t="s">
        <v>0</v>
      </c>
      <c r="N282" s="1">
        <v>1</v>
      </c>
      <c r="O282" s="1">
        <v>50</v>
      </c>
      <c r="P282" s="1">
        <v>73</v>
      </c>
      <c r="Q282" s="1">
        <v>95</v>
      </c>
      <c r="R282" s="1">
        <v>43200</v>
      </c>
      <c r="S282" s="1">
        <v>68</v>
      </c>
    </row>
    <row r="283" spans="1:19">
      <c r="A283" s="1">
        <v>301</v>
      </c>
      <c r="B283" s="1">
        <v>20</v>
      </c>
      <c r="C283" s="1" t="s">
        <v>11</v>
      </c>
      <c r="D283" s="1">
        <v>2005</v>
      </c>
      <c r="E283" s="1">
        <v>109180</v>
      </c>
      <c r="F283" s="1">
        <v>1560</v>
      </c>
      <c r="G283" s="1">
        <v>3</v>
      </c>
      <c r="H283" s="1">
        <v>3</v>
      </c>
      <c r="I283" s="1">
        <v>2</v>
      </c>
      <c r="J283" s="1">
        <v>0</v>
      </c>
      <c r="K283" s="1">
        <f t="shared" si="4"/>
        <v>2</v>
      </c>
      <c r="L283" s="1">
        <v>109900</v>
      </c>
      <c r="M283" s="1" t="s">
        <v>3</v>
      </c>
      <c r="N283" s="1">
        <v>1</v>
      </c>
      <c r="O283" s="1">
        <v>80</v>
      </c>
      <c r="P283" s="1">
        <v>100</v>
      </c>
      <c r="Q283" s="1">
        <v>60</v>
      </c>
      <c r="R283" s="1">
        <v>86000</v>
      </c>
      <c r="S283" s="1">
        <v>204</v>
      </c>
    </row>
    <row r="284" spans="1:19">
      <c r="A284" s="1">
        <v>302</v>
      </c>
      <c r="B284" s="1">
        <v>20</v>
      </c>
      <c r="C284" s="1" t="s">
        <v>11</v>
      </c>
      <c r="D284" s="1">
        <v>2005</v>
      </c>
      <c r="E284" s="1">
        <v>55500</v>
      </c>
      <c r="F284" s="1">
        <v>1152</v>
      </c>
      <c r="G284" s="1">
        <v>2</v>
      </c>
      <c r="H284" s="1">
        <v>3</v>
      </c>
      <c r="I284" s="1">
        <v>1</v>
      </c>
      <c r="J284" s="1">
        <v>1</v>
      </c>
      <c r="K284" s="1">
        <f t="shared" si="4"/>
        <v>1.5</v>
      </c>
      <c r="L284" s="1">
        <v>56900</v>
      </c>
      <c r="M284" s="1" t="s">
        <v>4</v>
      </c>
      <c r="N284" s="1">
        <v>1</v>
      </c>
      <c r="O284" s="1">
        <v>69</v>
      </c>
      <c r="P284" s="1">
        <v>84</v>
      </c>
      <c r="Q284" s="1">
        <v>165</v>
      </c>
      <c r="R284" s="1">
        <v>43400</v>
      </c>
      <c r="S284" s="1">
        <v>114</v>
      </c>
    </row>
    <row r="285" spans="1:19">
      <c r="A285" s="1">
        <v>303</v>
      </c>
      <c r="B285" s="1">
        <v>20</v>
      </c>
      <c r="C285" s="1" t="s">
        <v>11</v>
      </c>
      <c r="D285" s="1">
        <v>2005</v>
      </c>
      <c r="E285" s="1">
        <v>53000</v>
      </c>
      <c r="F285" s="1">
        <v>1578</v>
      </c>
      <c r="G285" s="1">
        <v>2</v>
      </c>
      <c r="H285" s="1">
        <v>3</v>
      </c>
      <c r="I285" s="1">
        <v>1</v>
      </c>
      <c r="J285" s="1">
        <v>0</v>
      </c>
      <c r="K285" s="1">
        <f t="shared" si="4"/>
        <v>1</v>
      </c>
      <c r="L285" s="1">
        <v>59900</v>
      </c>
      <c r="M285" s="1" t="s">
        <v>0</v>
      </c>
      <c r="N285" s="1">
        <v>1</v>
      </c>
      <c r="O285" s="1">
        <v>50</v>
      </c>
      <c r="P285" s="1">
        <v>165</v>
      </c>
      <c r="Q285" s="1">
        <v>115</v>
      </c>
      <c r="R285" s="1">
        <v>39600</v>
      </c>
      <c r="S285" s="1">
        <v>72</v>
      </c>
    </row>
    <row r="286" spans="1:19">
      <c r="A286" s="1">
        <v>304</v>
      </c>
      <c r="B286" s="1">
        <v>20</v>
      </c>
      <c r="C286" s="1" t="s">
        <v>11</v>
      </c>
      <c r="D286" s="1">
        <v>2005</v>
      </c>
      <c r="E286" s="1">
        <v>55000</v>
      </c>
      <c r="F286" s="1">
        <v>1730</v>
      </c>
      <c r="G286" s="1">
        <v>2</v>
      </c>
      <c r="H286" s="1">
        <v>5</v>
      </c>
      <c r="I286" s="1">
        <v>1</v>
      </c>
      <c r="J286" s="1">
        <v>0</v>
      </c>
      <c r="K286" s="1">
        <f t="shared" si="4"/>
        <v>1</v>
      </c>
      <c r="L286" s="1">
        <v>62900</v>
      </c>
      <c r="M286" s="1" t="s">
        <v>0</v>
      </c>
      <c r="N286" s="1">
        <v>0</v>
      </c>
      <c r="O286" s="1">
        <v>40</v>
      </c>
      <c r="P286" s="1">
        <v>120</v>
      </c>
      <c r="Q286" s="1">
        <v>105</v>
      </c>
      <c r="R286" s="1">
        <v>55900</v>
      </c>
      <c r="S286" s="1">
        <v>90</v>
      </c>
    </row>
    <row r="287" spans="1:19">
      <c r="A287" s="1">
        <v>305</v>
      </c>
      <c r="B287" s="1">
        <v>20</v>
      </c>
      <c r="C287" s="1" t="s">
        <v>11</v>
      </c>
      <c r="D287" s="1">
        <v>2005</v>
      </c>
      <c r="E287" s="1">
        <v>76593</v>
      </c>
      <c r="F287" s="1">
        <v>2211</v>
      </c>
      <c r="G287" s="1">
        <v>1</v>
      </c>
      <c r="H287" s="1">
        <v>4</v>
      </c>
      <c r="I287" s="1">
        <v>1</v>
      </c>
      <c r="J287" s="1">
        <v>1</v>
      </c>
      <c r="K287" s="1">
        <f t="shared" si="4"/>
        <v>1.5</v>
      </c>
      <c r="L287" s="1">
        <v>69900</v>
      </c>
      <c r="M287" s="1" t="s">
        <v>0</v>
      </c>
      <c r="N287" s="1">
        <v>0</v>
      </c>
      <c r="O287" s="1">
        <v>86</v>
      </c>
      <c r="P287" s="1">
        <v>176</v>
      </c>
      <c r="Q287" s="1">
        <v>125</v>
      </c>
      <c r="R287" s="1">
        <v>52600</v>
      </c>
      <c r="S287" s="1">
        <v>16</v>
      </c>
    </row>
    <row r="288" spans="1:19">
      <c r="A288" s="1">
        <v>306</v>
      </c>
      <c r="B288" s="1">
        <v>21</v>
      </c>
      <c r="C288" s="1" t="s">
        <v>10</v>
      </c>
      <c r="D288" s="1">
        <v>2005</v>
      </c>
      <c r="E288" s="1">
        <v>67000</v>
      </c>
      <c r="F288" s="1">
        <v>1560</v>
      </c>
      <c r="G288" s="1">
        <v>2</v>
      </c>
      <c r="H288" s="1">
        <v>4</v>
      </c>
      <c r="I288" s="1">
        <v>1</v>
      </c>
      <c r="J288" s="1">
        <v>0</v>
      </c>
      <c r="K288" s="1">
        <f t="shared" si="4"/>
        <v>1</v>
      </c>
      <c r="L288" s="1">
        <v>74900</v>
      </c>
      <c r="M288" s="1" t="s">
        <v>0</v>
      </c>
      <c r="N288" s="1">
        <v>1</v>
      </c>
      <c r="O288" s="1">
        <v>160</v>
      </c>
      <c r="P288" s="1">
        <v>100</v>
      </c>
      <c r="Q288" s="1">
        <v>77</v>
      </c>
      <c r="R288" s="1">
        <v>63700</v>
      </c>
      <c r="S288" s="1">
        <v>11</v>
      </c>
    </row>
    <row r="289" spans="1:19">
      <c r="A289" s="1">
        <v>307</v>
      </c>
      <c r="B289" s="1">
        <v>21</v>
      </c>
      <c r="C289" s="1" t="s">
        <v>10</v>
      </c>
      <c r="D289" s="1">
        <v>2005</v>
      </c>
      <c r="E289" s="1">
        <v>55000</v>
      </c>
      <c r="F289" s="1">
        <v>1440</v>
      </c>
      <c r="G289" s="1">
        <v>2</v>
      </c>
      <c r="H289" s="1">
        <v>4</v>
      </c>
      <c r="I289" s="1">
        <v>2</v>
      </c>
      <c r="J289" s="1">
        <v>0</v>
      </c>
      <c r="K289" s="1">
        <f t="shared" si="4"/>
        <v>2</v>
      </c>
      <c r="L289" s="1">
        <v>64900</v>
      </c>
      <c r="M289" s="1" t="s">
        <v>0</v>
      </c>
      <c r="N289" s="1">
        <v>0</v>
      </c>
      <c r="O289" s="1">
        <v>66</v>
      </c>
      <c r="P289" s="1">
        <v>173</v>
      </c>
      <c r="Q289" s="1">
        <v>79</v>
      </c>
      <c r="R289" s="1">
        <v>41600</v>
      </c>
      <c r="S289" s="1">
        <v>0</v>
      </c>
    </row>
    <row r="290" spans="1:19">
      <c r="A290" s="1">
        <v>308</v>
      </c>
      <c r="B290" s="1">
        <v>21</v>
      </c>
      <c r="C290" s="1" t="s">
        <v>10</v>
      </c>
      <c r="D290" s="1">
        <v>2005</v>
      </c>
      <c r="E290" s="1">
        <v>43500</v>
      </c>
      <c r="F290" s="1">
        <v>1056</v>
      </c>
      <c r="G290" s="1">
        <v>1</v>
      </c>
      <c r="H290" s="1">
        <v>3</v>
      </c>
      <c r="I290" s="1">
        <v>1</v>
      </c>
      <c r="J290" s="1">
        <v>0</v>
      </c>
      <c r="K290" s="1">
        <f t="shared" si="4"/>
        <v>1</v>
      </c>
      <c r="L290" s="1">
        <v>48000</v>
      </c>
      <c r="M290" s="1" t="s">
        <v>2</v>
      </c>
      <c r="N290" s="1">
        <v>0</v>
      </c>
      <c r="O290" s="1">
        <v>51</v>
      </c>
      <c r="P290" s="1">
        <v>182</v>
      </c>
      <c r="Q290" s="1">
        <v>12</v>
      </c>
      <c r="R290" s="1">
        <v>57200</v>
      </c>
      <c r="S290" s="1">
        <v>134</v>
      </c>
    </row>
    <row r="291" spans="1:19">
      <c r="A291" s="1">
        <v>309</v>
      </c>
      <c r="B291" s="1">
        <v>21</v>
      </c>
      <c r="C291" s="1" t="s">
        <v>10</v>
      </c>
      <c r="D291" s="1">
        <v>2005</v>
      </c>
      <c r="E291" s="1">
        <v>78200</v>
      </c>
      <c r="F291" s="1">
        <v>1152</v>
      </c>
      <c r="G291" s="1">
        <v>3</v>
      </c>
      <c r="H291" s="1">
        <v>4</v>
      </c>
      <c r="I291" s="1">
        <v>1</v>
      </c>
      <c r="J291" s="1">
        <v>0</v>
      </c>
      <c r="K291" s="1">
        <f t="shared" si="4"/>
        <v>1</v>
      </c>
      <c r="L291" s="1">
        <v>79900</v>
      </c>
      <c r="M291" s="1" t="s">
        <v>3</v>
      </c>
      <c r="N291" s="1">
        <v>0</v>
      </c>
      <c r="O291" s="1">
        <v>80</v>
      </c>
      <c r="P291" s="1">
        <v>120</v>
      </c>
      <c r="Q291" s="1">
        <v>55</v>
      </c>
      <c r="R291" s="1">
        <v>60800</v>
      </c>
      <c r="S291" s="1">
        <v>19</v>
      </c>
    </row>
    <row r="292" spans="1:19">
      <c r="A292" s="1">
        <v>310</v>
      </c>
      <c r="B292" s="1">
        <v>21</v>
      </c>
      <c r="C292" s="1" t="s">
        <v>10</v>
      </c>
      <c r="D292" s="1">
        <v>2005</v>
      </c>
      <c r="E292" s="1">
        <v>63500</v>
      </c>
      <c r="F292" s="1">
        <v>1704</v>
      </c>
      <c r="G292" s="1">
        <v>1</v>
      </c>
      <c r="H292" s="1">
        <v>4</v>
      </c>
      <c r="I292" s="1">
        <v>1</v>
      </c>
      <c r="J292" s="1">
        <v>1</v>
      </c>
      <c r="K292" s="1">
        <f t="shared" si="4"/>
        <v>1.5</v>
      </c>
      <c r="L292" s="1">
        <v>59900</v>
      </c>
      <c r="M292" s="1" t="s">
        <v>0</v>
      </c>
      <c r="N292" s="1">
        <v>0</v>
      </c>
      <c r="O292" s="1">
        <v>53</v>
      </c>
      <c r="P292" s="1">
        <v>119</v>
      </c>
      <c r="Q292" s="1">
        <v>115</v>
      </c>
      <c r="R292" s="1">
        <v>50600</v>
      </c>
      <c r="S292" s="1">
        <v>217</v>
      </c>
    </row>
    <row r="293" spans="1:19">
      <c r="A293" s="1">
        <v>311</v>
      </c>
      <c r="B293" s="1">
        <v>21</v>
      </c>
      <c r="C293" s="1" t="s">
        <v>10</v>
      </c>
      <c r="D293" s="1">
        <v>2005</v>
      </c>
      <c r="E293" s="1">
        <v>100000</v>
      </c>
      <c r="F293" s="1">
        <v>1442</v>
      </c>
      <c r="G293" s="1">
        <v>3</v>
      </c>
      <c r="H293" s="1">
        <v>3</v>
      </c>
      <c r="I293" s="1">
        <v>1</v>
      </c>
      <c r="J293" s="1">
        <v>1</v>
      </c>
      <c r="K293" s="1">
        <f t="shared" si="4"/>
        <v>1.5</v>
      </c>
      <c r="L293" s="1">
        <v>109900</v>
      </c>
      <c r="M293" s="1" t="s">
        <v>2</v>
      </c>
      <c r="N293" s="1">
        <v>2</v>
      </c>
      <c r="O293" s="1">
        <v>268</v>
      </c>
      <c r="P293" s="1">
        <v>151</v>
      </c>
      <c r="Q293" s="1">
        <v>58</v>
      </c>
      <c r="R293" s="1">
        <v>80000</v>
      </c>
      <c r="S293" s="1">
        <v>122</v>
      </c>
    </row>
    <row r="294" spans="1:19">
      <c r="A294" s="1">
        <v>312</v>
      </c>
      <c r="B294" s="1">
        <v>21</v>
      </c>
      <c r="C294" s="1" t="s">
        <v>10</v>
      </c>
      <c r="D294" s="1">
        <v>2005</v>
      </c>
      <c r="E294" s="1">
        <v>24000</v>
      </c>
      <c r="F294" s="1">
        <v>1448</v>
      </c>
      <c r="G294" s="1">
        <v>1</v>
      </c>
      <c r="H294" s="1">
        <v>3</v>
      </c>
      <c r="I294" s="1">
        <v>1</v>
      </c>
      <c r="J294" s="1">
        <v>0</v>
      </c>
      <c r="K294" s="1">
        <f t="shared" si="4"/>
        <v>1</v>
      </c>
      <c r="L294" s="1">
        <v>26900</v>
      </c>
      <c r="M294" s="1" t="s">
        <v>4</v>
      </c>
      <c r="N294" s="1">
        <v>0</v>
      </c>
      <c r="O294" s="1">
        <v>66</v>
      </c>
      <c r="P294" s="1">
        <v>139</v>
      </c>
      <c r="Q294" s="1">
        <v>95</v>
      </c>
      <c r="R294" s="1">
        <v>46700</v>
      </c>
      <c r="S294" s="1">
        <v>82</v>
      </c>
    </row>
    <row r="295" spans="1:19">
      <c r="A295" s="1">
        <v>313</v>
      </c>
      <c r="B295" s="1">
        <v>21</v>
      </c>
      <c r="C295" s="1" t="s">
        <v>10</v>
      </c>
      <c r="D295" s="1">
        <v>2005</v>
      </c>
      <c r="E295" s="1">
        <v>59550</v>
      </c>
      <c r="F295" s="1">
        <v>1205</v>
      </c>
      <c r="G295" s="1">
        <v>2</v>
      </c>
      <c r="H295" s="1">
        <v>3</v>
      </c>
      <c r="I295" s="1">
        <v>2</v>
      </c>
      <c r="J295" s="1">
        <v>0</v>
      </c>
      <c r="K295" s="1">
        <f t="shared" si="4"/>
        <v>2</v>
      </c>
      <c r="L295" s="1">
        <v>59900</v>
      </c>
      <c r="M295" s="1" t="s">
        <v>4</v>
      </c>
      <c r="N295" s="1">
        <v>0</v>
      </c>
      <c r="O295" s="1">
        <v>48</v>
      </c>
      <c r="P295" s="1">
        <v>114</v>
      </c>
      <c r="Q295" s="1">
        <v>115</v>
      </c>
      <c r="R295" s="1">
        <v>46600</v>
      </c>
      <c r="S295" s="1">
        <v>364</v>
      </c>
    </row>
    <row r="296" spans="1:19">
      <c r="A296" s="1">
        <v>314</v>
      </c>
      <c r="B296" s="1">
        <v>21</v>
      </c>
      <c r="C296" s="1" t="s">
        <v>10</v>
      </c>
      <c r="D296" s="1">
        <v>2005</v>
      </c>
      <c r="E296" s="1">
        <v>108000</v>
      </c>
      <c r="F296" s="1">
        <v>1212</v>
      </c>
      <c r="G296" s="1">
        <v>3</v>
      </c>
      <c r="H296" s="1">
        <v>3</v>
      </c>
      <c r="I296" s="1">
        <v>1</v>
      </c>
      <c r="J296" s="1">
        <v>1</v>
      </c>
      <c r="K296" s="1">
        <f t="shared" si="4"/>
        <v>1.5</v>
      </c>
      <c r="L296" s="1">
        <v>114900</v>
      </c>
      <c r="M296" s="1" t="s">
        <v>3</v>
      </c>
      <c r="N296" s="1">
        <v>1</v>
      </c>
      <c r="O296" s="1">
        <v>60</v>
      </c>
      <c r="P296" s="1">
        <v>200</v>
      </c>
      <c r="Q296" s="1">
        <v>55</v>
      </c>
      <c r="R296" s="1">
        <v>89200</v>
      </c>
      <c r="S296" s="1">
        <v>24</v>
      </c>
    </row>
    <row r="297" spans="1:19">
      <c r="A297" s="1">
        <v>316</v>
      </c>
      <c r="B297" s="1">
        <v>21</v>
      </c>
      <c r="C297" s="1" t="s">
        <v>10</v>
      </c>
      <c r="D297" s="1">
        <v>2005</v>
      </c>
      <c r="E297" s="1">
        <v>64000</v>
      </c>
      <c r="F297" s="1">
        <v>2000</v>
      </c>
      <c r="G297" s="1">
        <v>1</v>
      </c>
      <c r="H297" s="1">
        <v>4</v>
      </c>
      <c r="I297" s="1">
        <v>1</v>
      </c>
      <c r="J297" s="1">
        <v>0</v>
      </c>
      <c r="K297" s="1">
        <f t="shared" si="4"/>
        <v>1</v>
      </c>
      <c r="L297" s="1">
        <v>59900</v>
      </c>
      <c r="M297" s="1" t="s">
        <v>0</v>
      </c>
      <c r="N297" s="1">
        <v>0</v>
      </c>
      <c r="O297" s="1">
        <v>51</v>
      </c>
      <c r="P297" s="1">
        <v>205</v>
      </c>
      <c r="Q297" s="1">
        <v>155</v>
      </c>
      <c r="R297" s="1">
        <v>47000</v>
      </c>
      <c r="S297" s="1">
        <v>111</v>
      </c>
    </row>
    <row r="298" spans="1:19">
      <c r="A298" s="1">
        <v>317</v>
      </c>
      <c r="B298" s="1">
        <v>21</v>
      </c>
      <c r="C298" s="1" t="s">
        <v>10</v>
      </c>
      <c r="D298" s="1">
        <v>2005</v>
      </c>
      <c r="E298" s="1">
        <v>67000</v>
      </c>
      <c r="F298" s="1">
        <v>1492</v>
      </c>
      <c r="G298" s="1">
        <v>2</v>
      </c>
      <c r="H298" s="1">
        <v>3</v>
      </c>
      <c r="I298" s="1">
        <v>1</v>
      </c>
      <c r="J298" s="1">
        <v>0</v>
      </c>
      <c r="K298" s="1">
        <f t="shared" si="4"/>
        <v>1</v>
      </c>
      <c r="L298" s="1">
        <v>68000</v>
      </c>
      <c r="M298" s="1" t="s">
        <v>0</v>
      </c>
      <c r="N298" s="1">
        <v>2</v>
      </c>
      <c r="O298" s="1">
        <v>60</v>
      </c>
      <c r="P298" s="1">
        <v>181</v>
      </c>
      <c r="Q298" s="1">
        <v>115</v>
      </c>
      <c r="R298" s="1">
        <v>54000</v>
      </c>
      <c r="S298" s="1">
        <v>4</v>
      </c>
    </row>
    <row r="299" spans="1:19">
      <c r="A299" s="1">
        <v>318</v>
      </c>
      <c r="B299" s="1">
        <v>21</v>
      </c>
      <c r="C299" s="1" t="s">
        <v>10</v>
      </c>
      <c r="D299" s="1">
        <v>2005</v>
      </c>
      <c r="E299" s="1">
        <v>22500</v>
      </c>
      <c r="F299" s="1">
        <v>1608</v>
      </c>
      <c r="G299" s="1">
        <v>1</v>
      </c>
      <c r="H299" s="1">
        <v>5</v>
      </c>
      <c r="I299" s="1">
        <v>1</v>
      </c>
      <c r="J299" s="1">
        <v>0</v>
      </c>
      <c r="K299" s="1">
        <f t="shared" si="4"/>
        <v>1</v>
      </c>
      <c r="L299" s="1">
        <v>35000</v>
      </c>
      <c r="M299" s="1" t="s">
        <v>0</v>
      </c>
      <c r="N299" s="1">
        <v>0</v>
      </c>
      <c r="O299" s="1">
        <v>66</v>
      </c>
      <c r="P299" s="1">
        <v>191</v>
      </c>
      <c r="Q299" s="1">
        <v>105</v>
      </c>
      <c r="R299" s="1">
        <v>44000</v>
      </c>
      <c r="S299" s="1">
        <v>592</v>
      </c>
    </row>
    <row r="300" spans="1:19">
      <c r="A300" s="1">
        <v>319</v>
      </c>
      <c r="B300" s="1">
        <v>21</v>
      </c>
      <c r="C300" s="1" t="s">
        <v>10</v>
      </c>
      <c r="D300" s="1">
        <v>2005</v>
      </c>
      <c r="E300" s="1">
        <v>75000</v>
      </c>
      <c r="F300" s="1">
        <v>1520</v>
      </c>
      <c r="G300" s="1">
        <v>2</v>
      </c>
      <c r="H300" s="1">
        <v>3</v>
      </c>
      <c r="I300" s="1">
        <v>1</v>
      </c>
      <c r="J300" s="1">
        <v>1</v>
      </c>
      <c r="K300" s="1">
        <f t="shared" si="4"/>
        <v>1.5</v>
      </c>
      <c r="L300" s="1">
        <v>73900</v>
      </c>
      <c r="M300" s="1" t="s">
        <v>0</v>
      </c>
      <c r="N300" s="1">
        <v>1</v>
      </c>
      <c r="O300" s="1">
        <v>66</v>
      </c>
      <c r="P300" s="1">
        <v>132</v>
      </c>
      <c r="Q300" s="1">
        <v>175</v>
      </c>
      <c r="R300" s="1">
        <v>51800</v>
      </c>
      <c r="S300" s="1">
        <v>5</v>
      </c>
    </row>
    <row r="301" spans="1:19">
      <c r="A301" s="1">
        <v>320</v>
      </c>
      <c r="B301" s="1">
        <v>21</v>
      </c>
      <c r="C301" s="1" t="s">
        <v>10</v>
      </c>
      <c r="D301" s="1">
        <v>2005</v>
      </c>
      <c r="E301" s="1">
        <v>84000</v>
      </c>
      <c r="F301" s="1">
        <v>3008</v>
      </c>
      <c r="G301" s="1">
        <v>2</v>
      </c>
      <c r="H301" s="1">
        <v>4</v>
      </c>
      <c r="I301" s="1">
        <v>3</v>
      </c>
      <c r="J301" s="1">
        <v>1</v>
      </c>
      <c r="K301" s="1">
        <f t="shared" si="4"/>
        <v>3.5</v>
      </c>
      <c r="L301" s="1">
        <v>79900</v>
      </c>
      <c r="M301" s="1" t="s">
        <v>4</v>
      </c>
      <c r="N301" s="1">
        <v>0</v>
      </c>
      <c r="O301" s="1">
        <v>85</v>
      </c>
      <c r="P301" s="1">
        <v>219</v>
      </c>
      <c r="Q301" s="1">
        <v>85</v>
      </c>
      <c r="R301" s="1">
        <v>61900</v>
      </c>
      <c r="S301" s="1">
        <v>177</v>
      </c>
    </row>
    <row r="302" spans="1:19">
      <c r="A302" s="1">
        <v>321</v>
      </c>
      <c r="B302" s="1">
        <v>21</v>
      </c>
      <c r="C302" s="1" t="s">
        <v>10</v>
      </c>
      <c r="D302" s="1">
        <v>2005</v>
      </c>
      <c r="E302" s="1">
        <v>102500</v>
      </c>
      <c r="F302" s="1">
        <v>1733</v>
      </c>
      <c r="G302" s="1">
        <v>2</v>
      </c>
      <c r="H302" s="1">
        <v>3</v>
      </c>
      <c r="I302" s="1">
        <v>1</v>
      </c>
      <c r="J302" s="1">
        <v>1</v>
      </c>
      <c r="K302" s="1">
        <f t="shared" si="4"/>
        <v>1.5</v>
      </c>
      <c r="L302" s="1">
        <v>104900</v>
      </c>
      <c r="M302" s="1" t="s">
        <v>0</v>
      </c>
      <c r="N302" s="1">
        <v>1</v>
      </c>
      <c r="O302" s="1">
        <v>66</v>
      </c>
      <c r="P302" s="1">
        <v>165</v>
      </c>
      <c r="Q302" s="1">
        <v>80</v>
      </c>
      <c r="R302" s="1">
        <v>66700</v>
      </c>
      <c r="S302" s="1">
        <v>78</v>
      </c>
    </row>
    <row r="303" spans="1:19">
      <c r="A303" s="1">
        <v>322</v>
      </c>
      <c r="B303" s="1">
        <v>22</v>
      </c>
      <c r="C303" s="1" t="s">
        <v>8</v>
      </c>
      <c r="D303" s="1">
        <v>2005</v>
      </c>
      <c r="E303" s="1">
        <v>83000</v>
      </c>
      <c r="F303" s="1">
        <v>960</v>
      </c>
      <c r="G303" s="1">
        <v>3</v>
      </c>
      <c r="H303" s="1">
        <v>3</v>
      </c>
      <c r="I303" s="1">
        <v>1</v>
      </c>
      <c r="J303" s="1">
        <v>0</v>
      </c>
      <c r="K303" s="1">
        <f t="shared" si="4"/>
        <v>1</v>
      </c>
      <c r="L303" s="1">
        <v>89900</v>
      </c>
      <c r="M303" s="1" t="s">
        <v>2</v>
      </c>
      <c r="N303" s="1">
        <v>1</v>
      </c>
      <c r="O303" s="1">
        <v>70</v>
      </c>
      <c r="P303" s="1">
        <v>120</v>
      </c>
      <c r="Q303" s="1">
        <v>18</v>
      </c>
      <c r="R303" s="1">
        <v>69400</v>
      </c>
      <c r="S303" s="1">
        <v>3</v>
      </c>
    </row>
    <row r="304" spans="1:19">
      <c r="A304" s="1">
        <v>323</v>
      </c>
      <c r="B304" s="1">
        <v>22</v>
      </c>
      <c r="C304" s="1" t="s">
        <v>8</v>
      </c>
      <c r="D304" s="1">
        <v>2005</v>
      </c>
      <c r="E304" s="1">
        <v>30000</v>
      </c>
      <c r="F304" s="1">
        <v>1248</v>
      </c>
      <c r="G304" s="1">
        <v>1</v>
      </c>
      <c r="H304" s="1">
        <v>3</v>
      </c>
      <c r="I304" s="1">
        <v>1</v>
      </c>
      <c r="J304" s="1">
        <v>1</v>
      </c>
      <c r="K304" s="1">
        <f t="shared" si="4"/>
        <v>1.5</v>
      </c>
      <c r="L304" s="1">
        <v>39900</v>
      </c>
      <c r="M304" s="1" t="s">
        <v>0</v>
      </c>
      <c r="N304" s="1">
        <v>0</v>
      </c>
      <c r="O304" s="1">
        <v>70</v>
      </c>
      <c r="P304" s="1">
        <v>148</v>
      </c>
      <c r="Q304" s="1">
        <v>114</v>
      </c>
      <c r="R304" s="1">
        <v>36800</v>
      </c>
      <c r="S304" s="1">
        <v>349</v>
      </c>
    </row>
    <row r="305" spans="1:19">
      <c r="A305" s="1">
        <v>324</v>
      </c>
      <c r="B305" s="1">
        <v>22</v>
      </c>
      <c r="C305" s="1" t="s">
        <v>8</v>
      </c>
      <c r="D305" s="1">
        <v>2005</v>
      </c>
      <c r="E305" s="1">
        <v>51900</v>
      </c>
      <c r="F305" s="1">
        <v>1344</v>
      </c>
      <c r="G305" s="1">
        <v>2</v>
      </c>
      <c r="H305" s="1">
        <v>3</v>
      </c>
      <c r="I305" s="1">
        <v>1</v>
      </c>
      <c r="J305" s="1">
        <v>0</v>
      </c>
      <c r="K305" s="1">
        <f t="shared" si="4"/>
        <v>1</v>
      </c>
      <c r="L305" s="1">
        <v>46000</v>
      </c>
      <c r="M305" s="1" t="s">
        <v>0</v>
      </c>
      <c r="N305" s="1">
        <v>2</v>
      </c>
      <c r="O305" s="1">
        <v>66</v>
      </c>
      <c r="P305" s="1">
        <v>165</v>
      </c>
      <c r="Q305" s="1">
        <v>95</v>
      </c>
      <c r="R305" s="1">
        <v>51500</v>
      </c>
      <c r="S305" s="1">
        <v>10</v>
      </c>
    </row>
    <row r="306" spans="1:19">
      <c r="A306" s="1">
        <v>325</v>
      </c>
      <c r="B306" s="1">
        <v>22</v>
      </c>
      <c r="C306" s="1" t="s">
        <v>8</v>
      </c>
      <c r="D306" s="1">
        <v>2005</v>
      </c>
      <c r="E306" s="1">
        <v>71200</v>
      </c>
      <c r="F306" s="1">
        <v>1620</v>
      </c>
      <c r="G306" s="1">
        <v>2</v>
      </c>
      <c r="H306" s="1">
        <v>3</v>
      </c>
      <c r="I306" s="1">
        <v>1</v>
      </c>
      <c r="J306" s="1">
        <v>1</v>
      </c>
      <c r="K306" s="1">
        <f t="shared" si="4"/>
        <v>1.5</v>
      </c>
      <c r="L306" s="1">
        <v>74500</v>
      </c>
      <c r="M306" s="1" t="s">
        <v>0</v>
      </c>
      <c r="N306" s="1">
        <v>2</v>
      </c>
      <c r="O306" s="1">
        <v>55</v>
      </c>
      <c r="P306" s="1">
        <v>165</v>
      </c>
      <c r="Q306" s="1">
        <v>105</v>
      </c>
      <c r="R306" s="1">
        <v>56300</v>
      </c>
      <c r="S306" s="1">
        <v>21</v>
      </c>
    </row>
    <row r="307" spans="1:19">
      <c r="A307" s="1">
        <v>326</v>
      </c>
      <c r="B307" s="1">
        <v>22</v>
      </c>
      <c r="C307" s="1" t="s">
        <v>8</v>
      </c>
      <c r="D307" s="1">
        <v>2005</v>
      </c>
      <c r="E307" s="1">
        <v>95000</v>
      </c>
      <c r="F307" s="1">
        <v>1168</v>
      </c>
      <c r="G307" s="1">
        <v>3</v>
      </c>
      <c r="H307" s="1">
        <v>3</v>
      </c>
      <c r="I307" s="1">
        <v>1</v>
      </c>
      <c r="J307" s="1">
        <v>0</v>
      </c>
      <c r="K307" s="1">
        <f t="shared" si="4"/>
        <v>1</v>
      </c>
      <c r="L307" s="1">
        <v>104900</v>
      </c>
      <c r="M307" s="1" t="s">
        <v>3</v>
      </c>
      <c r="N307" s="1">
        <v>1</v>
      </c>
      <c r="O307" s="1">
        <v>75</v>
      </c>
      <c r="P307" s="1">
        <v>165</v>
      </c>
      <c r="Q307" s="1">
        <v>83</v>
      </c>
      <c r="R307" s="1">
        <v>76000</v>
      </c>
      <c r="S307" s="1">
        <v>100</v>
      </c>
    </row>
    <row r="308" spans="1:19">
      <c r="A308" s="1">
        <v>328</v>
      </c>
      <c r="B308" s="1">
        <v>22</v>
      </c>
      <c r="C308" s="1" t="s">
        <v>8</v>
      </c>
      <c r="D308" s="1">
        <v>2005</v>
      </c>
      <c r="E308" s="1">
        <v>144000</v>
      </c>
      <c r="F308" s="1">
        <v>3100</v>
      </c>
      <c r="G308" s="1">
        <v>3</v>
      </c>
      <c r="H308" s="1">
        <v>3</v>
      </c>
      <c r="I308" s="1">
        <v>1</v>
      </c>
      <c r="J308" s="1">
        <v>1</v>
      </c>
      <c r="K308" s="1">
        <f t="shared" si="4"/>
        <v>1.5</v>
      </c>
      <c r="L308" s="1">
        <v>149900</v>
      </c>
      <c r="M308" s="1" t="s">
        <v>0</v>
      </c>
      <c r="N308" s="1">
        <v>2</v>
      </c>
      <c r="O308" s="1">
        <v>50</v>
      </c>
      <c r="P308" s="1">
        <v>132</v>
      </c>
      <c r="Q308" s="1">
        <v>97</v>
      </c>
      <c r="R308" s="1">
        <v>105000</v>
      </c>
      <c r="S308" s="1">
        <v>29</v>
      </c>
    </row>
    <row r="309" spans="1:19">
      <c r="A309" s="1">
        <v>329</v>
      </c>
      <c r="B309" s="1">
        <v>22</v>
      </c>
      <c r="C309" s="1" t="s">
        <v>8</v>
      </c>
      <c r="D309" s="1">
        <v>2005</v>
      </c>
      <c r="E309" s="1">
        <v>16500</v>
      </c>
      <c r="F309" s="1">
        <v>1456</v>
      </c>
      <c r="G309" s="1">
        <v>2</v>
      </c>
      <c r="H309" s="1">
        <v>3</v>
      </c>
      <c r="I309" s="1">
        <v>1</v>
      </c>
      <c r="J309" s="1">
        <v>1</v>
      </c>
      <c r="K309" s="1">
        <f t="shared" si="4"/>
        <v>1.5</v>
      </c>
      <c r="L309" s="1">
        <v>18000</v>
      </c>
      <c r="M309" s="1" t="s">
        <v>0</v>
      </c>
      <c r="N309" s="1">
        <v>1</v>
      </c>
      <c r="O309" s="1">
        <v>33</v>
      </c>
      <c r="P309" s="1">
        <v>107</v>
      </c>
      <c r="Q309" s="1">
        <v>105</v>
      </c>
      <c r="R309" s="1">
        <v>24200</v>
      </c>
      <c r="S309" s="1">
        <v>40</v>
      </c>
    </row>
    <row r="310" spans="1:19">
      <c r="A310" s="1">
        <v>331</v>
      </c>
      <c r="B310" s="1">
        <v>22</v>
      </c>
      <c r="C310" s="1" t="s">
        <v>8</v>
      </c>
      <c r="D310" s="1">
        <v>2005</v>
      </c>
      <c r="E310" s="1">
        <v>108000</v>
      </c>
      <c r="F310" s="1">
        <v>1458</v>
      </c>
      <c r="G310" s="1">
        <v>3</v>
      </c>
      <c r="H310" s="1">
        <v>3</v>
      </c>
      <c r="I310" s="1">
        <v>1</v>
      </c>
      <c r="J310" s="1">
        <v>0</v>
      </c>
      <c r="K310" s="1">
        <f t="shared" si="4"/>
        <v>1</v>
      </c>
      <c r="L310" s="1">
        <v>109900</v>
      </c>
      <c r="M310" s="1" t="s">
        <v>3</v>
      </c>
      <c r="N310" s="1">
        <v>1</v>
      </c>
      <c r="O310" s="1">
        <v>140</v>
      </c>
      <c r="P310" s="1">
        <v>159</v>
      </c>
      <c r="Q310" s="1">
        <v>56</v>
      </c>
      <c r="R310" s="1">
        <v>79700</v>
      </c>
      <c r="S310" s="1">
        <v>29</v>
      </c>
    </row>
    <row r="311" spans="1:19">
      <c r="A311" s="1">
        <v>332</v>
      </c>
      <c r="B311" s="1">
        <v>22</v>
      </c>
      <c r="C311" s="1" t="s">
        <v>8</v>
      </c>
      <c r="D311" s="1">
        <v>2005</v>
      </c>
      <c r="E311" s="1">
        <v>94500</v>
      </c>
      <c r="F311" s="1">
        <v>2194</v>
      </c>
      <c r="G311" s="1">
        <v>2</v>
      </c>
      <c r="H311" s="1">
        <v>4</v>
      </c>
      <c r="I311" s="1">
        <v>1</v>
      </c>
      <c r="J311" s="1">
        <v>1</v>
      </c>
      <c r="K311" s="1">
        <f t="shared" si="4"/>
        <v>1.5</v>
      </c>
      <c r="L311" s="1">
        <v>88900</v>
      </c>
      <c r="M311" s="1" t="s">
        <v>0</v>
      </c>
      <c r="N311" s="1">
        <v>0</v>
      </c>
      <c r="O311" s="1">
        <v>49</v>
      </c>
      <c r="P311" s="1">
        <v>132</v>
      </c>
      <c r="Q311" s="1">
        <v>90</v>
      </c>
      <c r="R311" s="1">
        <v>66300</v>
      </c>
      <c r="S311" s="1">
        <v>67</v>
      </c>
    </row>
    <row r="312" spans="1:19">
      <c r="A312" s="1">
        <v>333</v>
      </c>
      <c r="B312" s="1">
        <v>22</v>
      </c>
      <c r="C312" s="1" t="s">
        <v>8</v>
      </c>
      <c r="D312" s="1">
        <v>2005</v>
      </c>
      <c r="E312" s="1">
        <v>13600</v>
      </c>
      <c r="F312" s="1">
        <v>1557</v>
      </c>
      <c r="G312" s="1">
        <v>1</v>
      </c>
      <c r="H312" s="1">
        <v>3</v>
      </c>
      <c r="I312" s="1">
        <v>1</v>
      </c>
      <c r="J312" s="1">
        <v>0</v>
      </c>
      <c r="K312" s="1">
        <f t="shared" si="4"/>
        <v>1</v>
      </c>
      <c r="L312" s="1">
        <v>12000</v>
      </c>
      <c r="M312" s="1" t="s">
        <v>0</v>
      </c>
      <c r="N312" s="1">
        <v>0</v>
      </c>
      <c r="O312" s="1">
        <v>33</v>
      </c>
      <c r="P312" s="1">
        <v>217</v>
      </c>
      <c r="Q312" s="1">
        <v>115</v>
      </c>
      <c r="R312" s="1">
        <v>36500</v>
      </c>
      <c r="S312" s="1">
        <v>91</v>
      </c>
    </row>
    <row r="313" spans="1:19">
      <c r="A313" s="1">
        <v>334</v>
      </c>
      <c r="B313" s="1">
        <v>22</v>
      </c>
      <c r="C313" s="1" t="s">
        <v>8</v>
      </c>
      <c r="D313" s="1">
        <v>2005</v>
      </c>
      <c r="E313" s="1">
        <v>77000</v>
      </c>
      <c r="F313" s="1">
        <v>1248</v>
      </c>
      <c r="G313" s="1">
        <v>2</v>
      </c>
      <c r="H313" s="1">
        <v>3</v>
      </c>
      <c r="I313" s="1">
        <v>1</v>
      </c>
      <c r="J313" s="1">
        <v>0</v>
      </c>
      <c r="K313" s="1">
        <f t="shared" si="4"/>
        <v>1</v>
      </c>
      <c r="L313" s="1">
        <v>79000</v>
      </c>
      <c r="M313" s="1" t="s">
        <v>0</v>
      </c>
      <c r="N313" s="1">
        <v>1</v>
      </c>
      <c r="O313" s="1">
        <v>66</v>
      </c>
      <c r="P313" s="1">
        <v>116</v>
      </c>
      <c r="Q313" s="1">
        <v>105</v>
      </c>
      <c r="R313" s="1">
        <v>57500</v>
      </c>
      <c r="S313" s="1">
        <v>199</v>
      </c>
    </row>
    <row r="314" spans="1:19">
      <c r="A314" s="1">
        <v>335</v>
      </c>
      <c r="B314" s="1">
        <v>22</v>
      </c>
      <c r="C314" s="1" t="s">
        <v>8</v>
      </c>
      <c r="D314" s="1">
        <v>2005</v>
      </c>
      <c r="E314" s="1">
        <v>86000</v>
      </c>
      <c r="F314" s="1">
        <v>1600</v>
      </c>
      <c r="G314" s="1">
        <v>3</v>
      </c>
      <c r="H314" s="1">
        <v>4</v>
      </c>
      <c r="I314" s="1">
        <v>2</v>
      </c>
      <c r="J314" s="1">
        <v>0</v>
      </c>
      <c r="K314" s="1">
        <f t="shared" si="4"/>
        <v>2</v>
      </c>
      <c r="L314" s="1">
        <v>92000</v>
      </c>
      <c r="M314" s="1" t="s">
        <v>9</v>
      </c>
      <c r="N314" s="1">
        <v>1</v>
      </c>
      <c r="O314" s="1">
        <v>70</v>
      </c>
      <c r="P314" s="1">
        <v>150</v>
      </c>
      <c r="Q314" s="1">
        <v>18</v>
      </c>
      <c r="R314" s="1">
        <v>60500</v>
      </c>
      <c r="S314" s="1">
        <v>16</v>
      </c>
    </row>
    <row r="315" spans="1:19">
      <c r="A315" s="1">
        <v>336</v>
      </c>
      <c r="B315" s="1">
        <v>22</v>
      </c>
      <c r="C315" s="1" t="s">
        <v>8</v>
      </c>
      <c r="D315" s="1">
        <v>2005</v>
      </c>
      <c r="E315" s="1">
        <v>57750</v>
      </c>
      <c r="F315" s="1">
        <v>1172</v>
      </c>
      <c r="G315" s="1">
        <v>2</v>
      </c>
      <c r="H315" s="1">
        <v>3</v>
      </c>
      <c r="I315" s="1">
        <v>1</v>
      </c>
      <c r="J315" s="1">
        <v>1</v>
      </c>
      <c r="K315" s="1">
        <f t="shared" si="4"/>
        <v>1.5</v>
      </c>
      <c r="L315" s="1">
        <v>69900</v>
      </c>
      <c r="M315" s="1" t="s">
        <v>0</v>
      </c>
      <c r="N315" s="1">
        <v>0</v>
      </c>
      <c r="O315" s="1">
        <v>41</v>
      </c>
      <c r="P315" s="1">
        <v>198</v>
      </c>
      <c r="Q315" s="1">
        <v>115</v>
      </c>
      <c r="R315" s="1">
        <v>48400</v>
      </c>
      <c r="S315" s="1">
        <v>314</v>
      </c>
    </row>
    <row r="316" spans="1:19">
      <c r="A316" s="1">
        <v>337</v>
      </c>
      <c r="B316" s="1">
        <v>22</v>
      </c>
      <c r="C316" s="1" t="s">
        <v>8</v>
      </c>
      <c r="D316" s="1">
        <v>2005</v>
      </c>
      <c r="E316" s="1">
        <v>134000</v>
      </c>
      <c r="F316" s="1">
        <v>1599</v>
      </c>
      <c r="G316" s="1">
        <v>3</v>
      </c>
      <c r="H316" s="1">
        <v>3</v>
      </c>
      <c r="I316" s="1">
        <v>2</v>
      </c>
      <c r="J316" s="1">
        <v>1</v>
      </c>
      <c r="K316" s="1">
        <f t="shared" si="4"/>
        <v>2.5</v>
      </c>
      <c r="L316" s="1">
        <v>142000</v>
      </c>
      <c r="M316" s="1" t="s">
        <v>9</v>
      </c>
      <c r="N316" s="1">
        <v>2</v>
      </c>
      <c r="O316" s="1">
        <v>75</v>
      </c>
      <c r="P316" s="1">
        <v>213</v>
      </c>
      <c r="Q316" s="1">
        <v>27</v>
      </c>
      <c r="R316" s="1">
        <v>105100</v>
      </c>
      <c r="S316" s="1">
        <v>43</v>
      </c>
    </row>
    <row r="317" spans="1:19">
      <c r="A317" s="1">
        <v>338</v>
      </c>
      <c r="B317" s="1">
        <v>22</v>
      </c>
      <c r="C317" s="1" t="s">
        <v>8</v>
      </c>
      <c r="D317" s="1">
        <v>2005</v>
      </c>
      <c r="E317" s="1">
        <v>45000</v>
      </c>
      <c r="F317" s="1">
        <v>1682</v>
      </c>
      <c r="G317" s="1">
        <v>2</v>
      </c>
      <c r="H317" s="1">
        <v>3</v>
      </c>
      <c r="I317" s="1">
        <v>2</v>
      </c>
      <c r="J317" s="1">
        <v>0</v>
      </c>
      <c r="K317" s="1">
        <f t="shared" si="4"/>
        <v>2</v>
      </c>
      <c r="L317" s="1">
        <v>49900</v>
      </c>
      <c r="M317" s="1" t="s">
        <v>0</v>
      </c>
      <c r="N317" s="1">
        <v>3</v>
      </c>
      <c r="O317" s="1">
        <v>69</v>
      </c>
      <c r="P317" s="1">
        <v>157</v>
      </c>
      <c r="Q317" s="1">
        <v>205</v>
      </c>
      <c r="R317" s="1">
        <v>45000</v>
      </c>
      <c r="S317" s="1">
        <v>46</v>
      </c>
    </row>
    <row r="318" spans="1:19">
      <c r="A318" s="1">
        <v>339</v>
      </c>
      <c r="B318" s="1">
        <v>22</v>
      </c>
      <c r="C318" s="1" t="s">
        <v>8</v>
      </c>
      <c r="D318" s="1">
        <v>2005</v>
      </c>
      <c r="E318" s="1">
        <v>65000</v>
      </c>
      <c r="F318" s="1">
        <v>1725</v>
      </c>
      <c r="G318" s="1">
        <v>2</v>
      </c>
      <c r="H318" s="1">
        <v>4</v>
      </c>
      <c r="I318" s="1">
        <v>1</v>
      </c>
      <c r="J318" s="1">
        <v>1</v>
      </c>
      <c r="K318" s="1">
        <f t="shared" si="4"/>
        <v>1.5</v>
      </c>
      <c r="L318" s="1">
        <v>74900</v>
      </c>
      <c r="M318" s="1" t="s">
        <v>0</v>
      </c>
      <c r="N318" s="1">
        <v>0</v>
      </c>
      <c r="O318" s="1">
        <v>53</v>
      </c>
      <c r="P318" s="1">
        <v>139</v>
      </c>
      <c r="Q318" s="1">
        <v>85</v>
      </c>
      <c r="R318" s="1">
        <v>65000</v>
      </c>
      <c r="S318" s="1">
        <v>409</v>
      </c>
    </row>
    <row r="319" spans="1:19">
      <c r="A319" s="1">
        <v>340</v>
      </c>
      <c r="B319" s="1">
        <v>22</v>
      </c>
      <c r="C319" s="1" t="s">
        <v>8</v>
      </c>
      <c r="D319" s="1">
        <v>2005</v>
      </c>
      <c r="E319" s="1">
        <v>85000</v>
      </c>
      <c r="F319" s="1">
        <v>2392</v>
      </c>
      <c r="G319" s="1">
        <v>2</v>
      </c>
      <c r="H319" s="1">
        <v>5</v>
      </c>
      <c r="I319" s="1">
        <v>2</v>
      </c>
      <c r="J319" s="1">
        <v>0</v>
      </c>
      <c r="K319" s="1">
        <f t="shared" si="4"/>
        <v>2</v>
      </c>
      <c r="L319" s="1">
        <v>95900</v>
      </c>
      <c r="M319" s="1" t="s">
        <v>0</v>
      </c>
      <c r="N319" s="1">
        <v>0</v>
      </c>
      <c r="O319" s="1">
        <v>66</v>
      </c>
      <c r="P319" s="1">
        <v>163</v>
      </c>
      <c r="Q319" s="1">
        <v>115</v>
      </c>
      <c r="R319" s="1">
        <v>70000</v>
      </c>
      <c r="S319" s="1">
        <v>4</v>
      </c>
    </row>
    <row r="320" spans="1:19">
      <c r="A320" s="1">
        <v>341</v>
      </c>
      <c r="B320" s="1">
        <v>23</v>
      </c>
      <c r="C320" s="1" t="s">
        <v>5</v>
      </c>
      <c r="D320" s="1">
        <v>2005</v>
      </c>
      <c r="E320" s="1">
        <v>40000</v>
      </c>
      <c r="F320" s="1">
        <v>1574</v>
      </c>
      <c r="G320" s="1">
        <v>2</v>
      </c>
      <c r="H320" s="1">
        <v>3</v>
      </c>
      <c r="I320" s="1">
        <v>1</v>
      </c>
      <c r="J320" s="1">
        <v>1</v>
      </c>
      <c r="K320" s="1">
        <f t="shared" si="4"/>
        <v>1.5</v>
      </c>
      <c r="L320" s="1">
        <v>62500</v>
      </c>
      <c r="M320" s="1" t="s">
        <v>0</v>
      </c>
      <c r="N320" s="1">
        <v>1</v>
      </c>
      <c r="O320" s="1">
        <v>51</v>
      </c>
      <c r="P320" s="1">
        <v>67</v>
      </c>
      <c r="Q320" s="1">
        <v>105</v>
      </c>
      <c r="R320" s="1">
        <v>46600</v>
      </c>
      <c r="S320" s="1">
        <v>0</v>
      </c>
    </row>
    <row r="321" spans="1:19">
      <c r="A321" s="1">
        <v>342</v>
      </c>
      <c r="B321" s="1">
        <v>23</v>
      </c>
      <c r="C321" s="1" t="s">
        <v>5</v>
      </c>
      <c r="D321" s="1">
        <v>2005</v>
      </c>
      <c r="E321" s="1">
        <v>45900</v>
      </c>
      <c r="F321" s="1">
        <v>1526</v>
      </c>
      <c r="G321" s="1">
        <v>1</v>
      </c>
      <c r="H321" s="1">
        <v>4</v>
      </c>
      <c r="I321" s="1">
        <v>1</v>
      </c>
      <c r="J321" s="1">
        <v>1</v>
      </c>
      <c r="K321" s="1">
        <f t="shared" si="4"/>
        <v>1.5</v>
      </c>
      <c r="L321" s="1">
        <v>49900</v>
      </c>
      <c r="M321" s="1" t="s">
        <v>0</v>
      </c>
      <c r="N321" s="1">
        <v>0</v>
      </c>
      <c r="O321" s="1">
        <v>40</v>
      </c>
      <c r="P321" s="1">
        <v>120</v>
      </c>
      <c r="Q321" s="1">
        <v>92</v>
      </c>
      <c r="R321" s="1">
        <v>49100</v>
      </c>
      <c r="S321" s="1">
        <v>0</v>
      </c>
    </row>
    <row r="322" spans="1:19">
      <c r="A322" s="1">
        <v>343</v>
      </c>
      <c r="B322" s="1">
        <v>23</v>
      </c>
      <c r="C322" s="1" t="s">
        <v>5</v>
      </c>
      <c r="D322" s="1">
        <v>2005</v>
      </c>
      <c r="E322" s="1">
        <v>60000</v>
      </c>
      <c r="F322" s="1">
        <v>1632</v>
      </c>
      <c r="G322" s="1">
        <v>2</v>
      </c>
      <c r="H322" s="1">
        <v>3</v>
      </c>
      <c r="I322" s="1">
        <v>1</v>
      </c>
      <c r="J322" s="1">
        <v>0</v>
      </c>
      <c r="K322" s="1">
        <f t="shared" si="4"/>
        <v>1</v>
      </c>
      <c r="L322" s="1">
        <v>64900</v>
      </c>
      <c r="M322" s="1" t="s">
        <v>0</v>
      </c>
      <c r="N322" s="1">
        <v>1</v>
      </c>
      <c r="O322" s="1">
        <v>37</v>
      </c>
      <c r="P322" s="1">
        <v>148</v>
      </c>
      <c r="Q322" s="1">
        <v>105</v>
      </c>
      <c r="R322" s="1">
        <v>36500</v>
      </c>
      <c r="S322" s="1">
        <v>72</v>
      </c>
    </row>
    <row r="323" spans="1:19">
      <c r="A323" s="1">
        <v>344</v>
      </c>
      <c r="B323" s="1">
        <v>23</v>
      </c>
      <c r="C323" s="1" t="s">
        <v>5</v>
      </c>
      <c r="D323" s="1">
        <v>2005</v>
      </c>
      <c r="E323" s="1">
        <v>33321</v>
      </c>
      <c r="F323" s="1">
        <v>1856</v>
      </c>
      <c r="G323" s="1">
        <v>1</v>
      </c>
      <c r="H323" s="1">
        <v>4</v>
      </c>
      <c r="I323" s="1">
        <v>2</v>
      </c>
      <c r="J323" s="1">
        <v>0</v>
      </c>
      <c r="K323" s="1">
        <f t="shared" ref="K323:K351" si="5">I323+0.5*J323</f>
        <v>2</v>
      </c>
      <c r="L323" s="1">
        <v>30000</v>
      </c>
      <c r="M323" s="1" t="s">
        <v>7</v>
      </c>
      <c r="N323" s="1">
        <v>0</v>
      </c>
      <c r="O323" s="1">
        <v>50</v>
      </c>
      <c r="P323" s="1">
        <v>139</v>
      </c>
      <c r="Q323" s="1">
        <v>108</v>
      </c>
      <c r="R323" s="1">
        <v>55000</v>
      </c>
      <c r="S323" s="1">
        <v>11</v>
      </c>
    </row>
    <row r="324" spans="1:19">
      <c r="A324" s="1">
        <v>345</v>
      </c>
      <c r="B324" s="1">
        <v>23</v>
      </c>
      <c r="C324" s="1" t="s">
        <v>5</v>
      </c>
      <c r="D324" s="1">
        <v>2005</v>
      </c>
      <c r="E324" s="1">
        <v>77000</v>
      </c>
      <c r="F324" s="1">
        <v>1890</v>
      </c>
      <c r="G324" s="1">
        <v>2</v>
      </c>
      <c r="H324" s="1">
        <v>4</v>
      </c>
      <c r="I324" s="1">
        <v>1</v>
      </c>
      <c r="J324" s="1">
        <v>1</v>
      </c>
      <c r="K324" s="1">
        <f t="shared" si="5"/>
        <v>1.5</v>
      </c>
      <c r="L324" s="1">
        <v>77900</v>
      </c>
      <c r="M324" s="1" t="s">
        <v>0</v>
      </c>
      <c r="N324" s="1">
        <v>0</v>
      </c>
      <c r="O324" s="1">
        <v>58</v>
      </c>
      <c r="P324" s="1">
        <v>111</v>
      </c>
      <c r="Q324" s="1">
        <v>115</v>
      </c>
      <c r="R324" s="1">
        <v>42900</v>
      </c>
      <c r="S324" s="1">
        <v>48</v>
      </c>
    </row>
    <row r="325" spans="1:19">
      <c r="A325" s="1">
        <v>346</v>
      </c>
      <c r="B325" s="1">
        <v>23</v>
      </c>
      <c r="C325" s="1" t="s">
        <v>5</v>
      </c>
      <c r="D325" s="1">
        <v>2005</v>
      </c>
      <c r="E325" s="1">
        <v>75000</v>
      </c>
      <c r="F325" s="1">
        <v>1466</v>
      </c>
      <c r="G325" s="1">
        <v>2</v>
      </c>
      <c r="H325" s="1">
        <v>4</v>
      </c>
      <c r="I325" s="1">
        <v>2</v>
      </c>
      <c r="J325" s="1">
        <v>0</v>
      </c>
      <c r="K325" s="1">
        <f t="shared" si="5"/>
        <v>2</v>
      </c>
      <c r="L325" s="1">
        <v>82900</v>
      </c>
      <c r="M325" s="1" t="s">
        <v>0</v>
      </c>
      <c r="N325" s="1">
        <v>4</v>
      </c>
      <c r="O325" s="1">
        <v>54</v>
      </c>
      <c r="P325" s="1">
        <v>141</v>
      </c>
      <c r="Q325" s="1">
        <v>123</v>
      </c>
      <c r="R325" s="1">
        <v>43400</v>
      </c>
      <c r="S325" s="1">
        <v>4</v>
      </c>
    </row>
    <row r="326" spans="1:19">
      <c r="A326" s="1">
        <v>347</v>
      </c>
      <c r="B326" s="1">
        <v>23</v>
      </c>
      <c r="C326" s="1" t="s">
        <v>5</v>
      </c>
      <c r="D326" s="1">
        <v>2005</v>
      </c>
      <c r="E326" s="1">
        <v>118000</v>
      </c>
      <c r="F326" s="1">
        <v>2004</v>
      </c>
      <c r="G326" s="1">
        <v>2</v>
      </c>
      <c r="H326" s="1">
        <v>4</v>
      </c>
      <c r="I326" s="1">
        <v>2</v>
      </c>
      <c r="J326" s="1">
        <v>0</v>
      </c>
      <c r="K326" s="1">
        <f t="shared" si="5"/>
        <v>2</v>
      </c>
      <c r="L326" s="1">
        <v>117900</v>
      </c>
      <c r="M326" s="1" t="s">
        <v>0</v>
      </c>
      <c r="N326" s="1">
        <v>1</v>
      </c>
      <c r="O326" s="1">
        <v>51</v>
      </c>
      <c r="P326" s="1">
        <v>247</v>
      </c>
      <c r="Q326" s="1">
        <v>95</v>
      </c>
      <c r="R326" s="1">
        <v>108600</v>
      </c>
      <c r="S326" s="1">
        <v>42</v>
      </c>
    </row>
    <row r="327" spans="1:19">
      <c r="A327" s="1">
        <v>348</v>
      </c>
      <c r="B327" s="1">
        <v>23</v>
      </c>
      <c r="C327" s="1" t="s">
        <v>5</v>
      </c>
      <c r="D327" s="1">
        <v>2005</v>
      </c>
      <c r="E327" s="1">
        <v>134900</v>
      </c>
      <c r="F327" s="1">
        <v>1995</v>
      </c>
      <c r="G327" s="1">
        <v>4</v>
      </c>
      <c r="H327" s="1">
        <v>3</v>
      </c>
      <c r="I327" s="1">
        <v>2</v>
      </c>
      <c r="J327" s="1">
        <v>0</v>
      </c>
      <c r="K327" s="1">
        <f t="shared" si="5"/>
        <v>2</v>
      </c>
      <c r="L327" s="1">
        <v>134900</v>
      </c>
      <c r="M327" s="1" t="s">
        <v>2</v>
      </c>
      <c r="N327" s="1">
        <v>0</v>
      </c>
      <c r="O327" s="1">
        <v>70</v>
      </c>
      <c r="P327" s="1">
        <v>102</v>
      </c>
      <c r="Q327" s="1">
        <v>54</v>
      </c>
      <c r="R327" s="1">
        <v>111900</v>
      </c>
      <c r="S327" s="1">
        <v>7</v>
      </c>
    </row>
    <row r="328" spans="1:19">
      <c r="A328" s="1">
        <v>349</v>
      </c>
      <c r="B328" s="1">
        <v>23</v>
      </c>
      <c r="C328" s="1" t="s">
        <v>5</v>
      </c>
      <c r="D328" s="1">
        <v>2005</v>
      </c>
      <c r="E328" s="1">
        <v>103900</v>
      </c>
      <c r="F328" s="1">
        <v>1610</v>
      </c>
      <c r="G328" s="1">
        <v>2</v>
      </c>
      <c r="H328" s="1">
        <v>3</v>
      </c>
      <c r="I328" s="1">
        <v>2</v>
      </c>
      <c r="J328" s="1">
        <v>0</v>
      </c>
      <c r="K328" s="1">
        <f t="shared" si="5"/>
        <v>2</v>
      </c>
      <c r="L328" s="1">
        <v>104900</v>
      </c>
      <c r="M328" s="1" t="s">
        <v>0</v>
      </c>
      <c r="N328" s="1">
        <v>1</v>
      </c>
      <c r="O328" s="1">
        <v>40</v>
      </c>
      <c r="P328" s="1">
        <v>152</v>
      </c>
      <c r="Q328" s="1">
        <v>75</v>
      </c>
      <c r="R328" s="1">
        <v>70000</v>
      </c>
      <c r="S328" s="1">
        <v>20</v>
      </c>
    </row>
    <row r="329" spans="1:19">
      <c r="A329" s="1">
        <v>350</v>
      </c>
      <c r="B329" s="1">
        <v>23</v>
      </c>
      <c r="C329" s="1" t="s">
        <v>5</v>
      </c>
      <c r="D329" s="1">
        <v>2005</v>
      </c>
      <c r="E329" s="1">
        <v>91000</v>
      </c>
      <c r="F329" s="1">
        <v>1650</v>
      </c>
      <c r="G329" s="1">
        <v>1</v>
      </c>
      <c r="H329" s="1">
        <v>3</v>
      </c>
      <c r="I329" s="1">
        <v>2</v>
      </c>
      <c r="J329" s="1">
        <v>0</v>
      </c>
      <c r="K329" s="1">
        <f t="shared" si="5"/>
        <v>2</v>
      </c>
      <c r="L329" s="1">
        <v>92000</v>
      </c>
      <c r="M329" s="1" t="s">
        <v>0</v>
      </c>
      <c r="N329" s="1">
        <v>1</v>
      </c>
      <c r="O329" s="1">
        <v>60</v>
      </c>
      <c r="P329" s="1">
        <v>263</v>
      </c>
      <c r="Q329" s="1">
        <v>130</v>
      </c>
      <c r="R329" s="1">
        <v>61100</v>
      </c>
      <c r="S329" s="1">
        <v>4</v>
      </c>
    </row>
    <row r="330" spans="1:19">
      <c r="A330" s="1">
        <v>351</v>
      </c>
      <c r="B330" s="1">
        <v>23</v>
      </c>
      <c r="C330" s="1" t="s">
        <v>5</v>
      </c>
      <c r="D330" s="1">
        <v>2005</v>
      </c>
      <c r="E330" s="1">
        <v>97000</v>
      </c>
      <c r="F330" s="1">
        <v>1550</v>
      </c>
      <c r="G330" s="1">
        <v>3</v>
      </c>
      <c r="H330" s="1">
        <v>3</v>
      </c>
      <c r="I330" s="1">
        <v>1</v>
      </c>
      <c r="J330" s="1">
        <v>1</v>
      </c>
      <c r="K330" s="1">
        <f t="shared" si="5"/>
        <v>1.5</v>
      </c>
      <c r="L330" s="1">
        <v>97900</v>
      </c>
      <c r="M330" s="1" t="s">
        <v>0</v>
      </c>
      <c r="N330" s="1">
        <v>2</v>
      </c>
      <c r="O330" s="1">
        <v>66</v>
      </c>
      <c r="P330" s="1">
        <v>136</v>
      </c>
      <c r="Q330" s="1">
        <v>115</v>
      </c>
      <c r="R330" s="1">
        <v>72000</v>
      </c>
      <c r="S330" s="1">
        <v>10</v>
      </c>
    </row>
    <row r="331" spans="1:19">
      <c r="A331" s="1">
        <v>352</v>
      </c>
      <c r="B331" s="1">
        <v>23</v>
      </c>
      <c r="C331" s="1" t="s">
        <v>5</v>
      </c>
      <c r="D331" s="1">
        <v>2005</v>
      </c>
      <c r="E331" s="1">
        <v>104900</v>
      </c>
      <c r="F331" s="1">
        <v>1220</v>
      </c>
      <c r="G331" s="1">
        <v>3</v>
      </c>
      <c r="H331" s="1">
        <v>3</v>
      </c>
      <c r="I331" s="1">
        <v>1</v>
      </c>
      <c r="J331" s="1">
        <v>0</v>
      </c>
      <c r="K331" s="1">
        <f t="shared" si="5"/>
        <v>1</v>
      </c>
      <c r="L331" s="1">
        <v>104900</v>
      </c>
      <c r="M331" s="1" t="s">
        <v>2</v>
      </c>
      <c r="N331" s="1">
        <v>1</v>
      </c>
      <c r="O331" s="1">
        <v>80</v>
      </c>
      <c r="P331" s="1">
        <v>120</v>
      </c>
      <c r="Q331" s="1">
        <v>58</v>
      </c>
      <c r="R331" s="1">
        <v>68400</v>
      </c>
      <c r="S331" s="1">
        <v>127</v>
      </c>
    </row>
    <row r="332" spans="1:19">
      <c r="A332" s="1">
        <v>353</v>
      </c>
      <c r="B332" s="1">
        <v>23</v>
      </c>
      <c r="C332" s="1" t="s">
        <v>5</v>
      </c>
      <c r="D332" s="1">
        <v>2005</v>
      </c>
      <c r="E332" s="1">
        <v>22500</v>
      </c>
      <c r="F332" s="1">
        <v>1512</v>
      </c>
      <c r="G332" s="1">
        <v>2</v>
      </c>
      <c r="H332" s="1">
        <v>3</v>
      </c>
      <c r="I332" s="1">
        <v>1</v>
      </c>
      <c r="J332" s="1">
        <v>0</v>
      </c>
      <c r="K332" s="1">
        <f t="shared" si="5"/>
        <v>1</v>
      </c>
      <c r="L332" s="1">
        <v>25000</v>
      </c>
      <c r="M332" s="1" t="s">
        <v>0</v>
      </c>
      <c r="N332" s="1">
        <v>1</v>
      </c>
      <c r="O332" s="1">
        <v>66</v>
      </c>
      <c r="P332" s="1">
        <v>140</v>
      </c>
      <c r="Q332" s="1">
        <v>105</v>
      </c>
      <c r="R332" s="1">
        <v>37100</v>
      </c>
      <c r="S332" s="1">
        <v>11</v>
      </c>
    </row>
    <row r="333" spans="1:19">
      <c r="A333" s="1">
        <v>354</v>
      </c>
      <c r="B333" s="1">
        <v>23</v>
      </c>
      <c r="C333" s="1" t="s">
        <v>5</v>
      </c>
      <c r="D333" s="1">
        <v>2005</v>
      </c>
      <c r="E333" s="1">
        <v>52200</v>
      </c>
      <c r="F333" s="1">
        <v>1384</v>
      </c>
      <c r="G333" s="1">
        <v>2</v>
      </c>
      <c r="H333" s="1">
        <v>3</v>
      </c>
      <c r="I333" s="1">
        <v>1</v>
      </c>
      <c r="J333" s="1">
        <v>0</v>
      </c>
      <c r="K333" s="1">
        <f t="shared" si="5"/>
        <v>1</v>
      </c>
      <c r="L333" s="1">
        <v>48000</v>
      </c>
      <c r="M333" s="1" t="s">
        <v>0</v>
      </c>
      <c r="N333" s="1">
        <v>0</v>
      </c>
      <c r="O333" s="1">
        <v>49</v>
      </c>
      <c r="P333" s="1">
        <v>66</v>
      </c>
      <c r="Q333" s="1">
        <v>105</v>
      </c>
      <c r="R333" s="1">
        <v>48000</v>
      </c>
      <c r="S333" s="1">
        <v>35</v>
      </c>
    </row>
    <row r="334" spans="1:19">
      <c r="A334" s="1">
        <v>355</v>
      </c>
      <c r="B334" s="1">
        <v>23</v>
      </c>
      <c r="C334" s="1" t="s">
        <v>5</v>
      </c>
      <c r="D334" s="1">
        <v>2005</v>
      </c>
      <c r="E334" s="1">
        <v>75000</v>
      </c>
      <c r="F334" s="1">
        <v>1248</v>
      </c>
      <c r="G334" s="1">
        <v>3</v>
      </c>
      <c r="H334" s="1">
        <v>3</v>
      </c>
      <c r="I334" s="1">
        <v>2</v>
      </c>
      <c r="J334" s="1">
        <v>0</v>
      </c>
      <c r="K334" s="1">
        <f t="shared" si="5"/>
        <v>2</v>
      </c>
      <c r="L334" s="1">
        <v>75000</v>
      </c>
      <c r="M334" s="1" t="s">
        <v>0</v>
      </c>
      <c r="N334" s="1">
        <v>1</v>
      </c>
      <c r="O334" s="1">
        <v>50</v>
      </c>
      <c r="P334" s="1">
        <v>82</v>
      </c>
      <c r="Q334" s="1">
        <v>105</v>
      </c>
      <c r="R334" s="1">
        <v>53300</v>
      </c>
      <c r="S334" s="1">
        <v>133</v>
      </c>
    </row>
    <row r="335" spans="1:19">
      <c r="A335" s="1">
        <v>356</v>
      </c>
      <c r="B335" s="1">
        <v>23</v>
      </c>
      <c r="C335" s="1" t="s">
        <v>5</v>
      </c>
      <c r="D335" s="1">
        <v>2005</v>
      </c>
      <c r="E335" s="1">
        <v>94000</v>
      </c>
      <c r="F335" s="1">
        <v>1512</v>
      </c>
      <c r="G335" s="1">
        <v>3</v>
      </c>
      <c r="H335" s="1">
        <v>3</v>
      </c>
      <c r="I335" s="1">
        <v>2</v>
      </c>
      <c r="J335" s="1">
        <v>0</v>
      </c>
      <c r="K335" s="1">
        <f t="shared" si="5"/>
        <v>2</v>
      </c>
      <c r="L335" s="1">
        <v>96000</v>
      </c>
      <c r="M335" s="1" t="s">
        <v>6</v>
      </c>
      <c r="N335" s="1">
        <v>2</v>
      </c>
      <c r="O335" s="1">
        <v>66</v>
      </c>
      <c r="P335" s="1">
        <v>240</v>
      </c>
      <c r="Q335" s="1">
        <v>58</v>
      </c>
      <c r="R335" s="1">
        <v>80000</v>
      </c>
      <c r="S335" s="1">
        <v>320</v>
      </c>
    </row>
    <row r="336" spans="1:19">
      <c r="A336" s="1">
        <v>357</v>
      </c>
      <c r="B336" s="1">
        <v>23</v>
      </c>
      <c r="C336" s="1" t="s">
        <v>5</v>
      </c>
      <c r="D336" s="1">
        <v>2005</v>
      </c>
      <c r="E336" s="1">
        <v>105000</v>
      </c>
      <c r="F336" s="1">
        <v>1350</v>
      </c>
      <c r="G336" s="1">
        <v>3</v>
      </c>
      <c r="H336" s="1">
        <v>3</v>
      </c>
      <c r="I336" s="1">
        <v>1</v>
      </c>
      <c r="J336" s="1">
        <v>0</v>
      </c>
      <c r="K336" s="1">
        <f t="shared" si="5"/>
        <v>1</v>
      </c>
      <c r="L336" s="1">
        <v>114900</v>
      </c>
      <c r="M336" s="1" t="s">
        <v>2</v>
      </c>
      <c r="N336" s="1">
        <v>1</v>
      </c>
      <c r="O336" s="1">
        <v>100</v>
      </c>
      <c r="P336" s="1">
        <v>126</v>
      </c>
      <c r="Q336" s="1">
        <v>17</v>
      </c>
      <c r="R336" s="1">
        <v>75700</v>
      </c>
      <c r="S336" s="1">
        <v>11</v>
      </c>
    </row>
    <row r="337" spans="1:19">
      <c r="A337" s="1">
        <v>358</v>
      </c>
      <c r="B337" s="1">
        <v>23</v>
      </c>
      <c r="C337" s="1" t="s">
        <v>5</v>
      </c>
      <c r="D337" s="1">
        <v>2005</v>
      </c>
      <c r="E337" s="1">
        <v>78500</v>
      </c>
      <c r="F337" s="1">
        <v>1800</v>
      </c>
      <c r="G337" s="1">
        <v>2</v>
      </c>
      <c r="H337" s="1">
        <v>3</v>
      </c>
      <c r="I337" s="1">
        <v>2</v>
      </c>
      <c r="J337" s="1">
        <v>0</v>
      </c>
      <c r="K337" s="1">
        <f t="shared" si="5"/>
        <v>2</v>
      </c>
      <c r="L337" s="1">
        <v>74900</v>
      </c>
      <c r="M337" s="1" t="s">
        <v>0</v>
      </c>
      <c r="N337" s="1">
        <v>1</v>
      </c>
      <c r="O337" s="1">
        <v>56</v>
      </c>
      <c r="P337" s="1">
        <v>117</v>
      </c>
      <c r="Q337" s="1">
        <v>130</v>
      </c>
      <c r="R337" s="1">
        <v>61100</v>
      </c>
      <c r="S337" s="1">
        <v>6</v>
      </c>
    </row>
    <row r="338" spans="1:19">
      <c r="A338" s="1">
        <v>359</v>
      </c>
      <c r="B338" s="1">
        <v>24</v>
      </c>
      <c r="C338" s="1" t="s">
        <v>1</v>
      </c>
      <c r="D338" s="1">
        <v>2005</v>
      </c>
      <c r="E338" s="1">
        <v>23500</v>
      </c>
      <c r="F338" s="1">
        <v>1464</v>
      </c>
      <c r="G338" s="1">
        <v>2</v>
      </c>
      <c r="H338" s="1">
        <v>3</v>
      </c>
      <c r="I338" s="1">
        <v>1</v>
      </c>
      <c r="J338" s="1">
        <v>0</v>
      </c>
      <c r="K338" s="1">
        <f t="shared" si="5"/>
        <v>1</v>
      </c>
      <c r="L338" s="1">
        <v>22000</v>
      </c>
      <c r="M338" s="1" t="s">
        <v>4</v>
      </c>
      <c r="N338" s="1">
        <v>1</v>
      </c>
      <c r="O338" s="1">
        <v>49</v>
      </c>
      <c r="P338" s="1">
        <v>90</v>
      </c>
      <c r="Q338" s="1">
        <v>65</v>
      </c>
      <c r="R338" s="1">
        <v>51000</v>
      </c>
      <c r="S338" s="1">
        <v>11</v>
      </c>
    </row>
    <row r="339" spans="1:19">
      <c r="A339" s="1">
        <v>360</v>
      </c>
      <c r="B339" s="1">
        <v>24</v>
      </c>
      <c r="C339" s="1" t="s">
        <v>1</v>
      </c>
      <c r="D339" s="1">
        <v>2005</v>
      </c>
      <c r="E339" s="1">
        <v>126800</v>
      </c>
      <c r="F339" s="1">
        <v>1716</v>
      </c>
      <c r="G339" s="1">
        <v>3</v>
      </c>
      <c r="H339" s="1">
        <v>4</v>
      </c>
      <c r="I339" s="1">
        <v>3</v>
      </c>
      <c r="J339" s="1">
        <v>0</v>
      </c>
      <c r="K339" s="1">
        <f t="shared" si="5"/>
        <v>3</v>
      </c>
      <c r="L339" s="1">
        <v>139900</v>
      </c>
      <c r="M339" s="1" t="s">
        <v>0</v>
      </c>
      <c r="N339" s="1">
        <v>1</v>
      </c>
      <c r="O339" s="1">
        <v>53</v>
      </c>
      <c r="P339" s="1">
        <v>91</v>
      </c>
      <c r="Q339" s="1">
        <v>85</v>
      </c>
      <c r="R339" s="1">
        <v>76600</v>
      </c>
      <c r="S339" s="1">
        <v>15</v>
      </c>
    </row>
    <row r="340" spans="1:19">
      <c r="A340" s="1">
        <v>361</v>
      </c>
      <c r="B340" s="1">
        <v>24</v>
      </c>
      <c r="C340" s="1" t="s">
        <v>1</v>
      </c>
      <c r="D340" s="1">
        <v>2005</v>
      </c>
      <c r="E340" s="1">
        <v>41000</v>
      </c>
      <c r="F340" s="1">
        <v>1440</v>
      </c>
      <c r="G340" s="1">
        <v>3</v>
      </c>
      <c r="H340" s="1">
        <v>3</v>
      </c>
      <c r="I340" s="1">
        <v>1</v>
      </c>
      <c r="J340" s="1">
        <v>0</v>
      </c>
      <c r="K340" s="1">
        <f t="shared" si="5"/>
        <v>1</v>
      </c>
      <c r="L340" s="1">
        <v>41000</v>
      </c>
      <c r="M340" s="1" t="s">
        <v>0</v>
      </c>
      <c r="N340" s="1">
        <v>0</v>
      </c>
      <c r="O340" s="1">
        <v>66</v>
      </c>
      <c r="P340" s="1">
        <v>169</v>
      </c>
      <c r="Q340" s="1">
        <v>105</v>
      </c>
      <c r="R340" s="1">
        <v>58500</v>
      </c>
      <c r="S340" s="1">
        <v>11</v>
      </c>
    </row>
    <row r="341" spans="1:19">
      <c r="A341" s="1">
        <v>362</v>
      </c>
      <c r="B341" s="1">
        <v>24</v>
      </c>
      <c r="C341" s="1" t="s">
        <v>1</v>
      </c>
      <c r="D341" s="1">
        <v>2005</v>
      </c>
      <c r="E341" s="1">
        <v>45500</v>
      </c>
      <c r="F341" s="1">
        <v>1839</v>
      </c>
      <c r="G341" s="1">
        <v>1</v>
      </c>
      <c r="H341" s="1">
        <v>4</v>
      </c>
      <c r="I341" s="1">
        <v>1</v>
      </c>
      <c r="J341" s="1">
        <v>1</v>
      </c>
      <c r="K341" s="1">
        <f t="shared" si="5"/>
        <v>1.5</v>
      </c>
      <c r="L341" s="1">
        <v>42900</v>
      </c>
      <c r="M341" s="1" t="s">
        <v>3</v>
      </c>
      <c r="N341" s="1">
        <v>1</v>
      </c>
      <c r="O341" s="1">
        <v>53</v>
      </c>
      <c r="P341" s="1">
        <v>137</v>
      </c>
      <c r="Q341" s="1">
        <v>140</v>
      </c>
      <c r="R341" s="1">
        <v>44200</v>
      </c>
      <c r="S341" s="1">
        <v>220</v>
      </c>
    </row>
    <row r="342" spans="1:19">
      <c r="A342" s="1">
        <v>363</v>
      </c>
      <c r="B342" s="1">
        <v>24</v>
      </c>
      <c r="C342" s="1" t="s">
        <v>1</v>
      </c>
      <c r="D342" s="1">
        <v>2005</v>
      </c>
      <c r="E342" s="1">
        <v>84600</v>
      </c>
      <c r="F342" s="1">
        <v>1545</v>
      </c>
      <c r="G342" s="1">
        <v>3</v>
      </c>
      <c r="H342" s="1">
        <v>3</v>
      </c>
      <c r="I342" s="1">
        <v>1</v>
      </c>
      <c r="J342" s="1">
        <v>1</v>
      </c>
      <c r="K342" s="1">
        <f t="shared" si="5"/>
        <v>1.5</v>
      </c>
      <c r="L342" s="1">
        <v>79900</v>
      </c>
      <c r="M342" s="1" t="s">
        <v>0</v>
      </c>
      <c r="N342" s="1">
        <v>0</v>
      </c>
      <c r="O342" s="1">
        <v>30</v>
      </c>
      <c r="P342" s="1">
        <v>155</v>
      </c>
      <c r="Q342" s="1">
        <v>104</v>
      </c>
      <c r="R342" s="1">
        <v>61200</v>
      </c>
      <c r="S342" s="1">
        <v>7</v>
      </c>
    </row>
    <row r="343" spans="1:19">
      <c r="A343" s="1">
        <v>365</v>
      </c>
      <c r="B343" s="1">
        <v>24</v>
      </c>
      <c r="C343" s="1" t="s">
        <v>1</v>
      </c>
      <c r="D343" s="1">
        <v>2005</v>
      </c>
      <c r="E343" s="1">
        <v>33000</v>
      </c>
      <c r="F343" s="1">
        <v>1198</v>
      </c>
      <c r="G343" s="1">
        <v>2</v>
      </c>
      <c r="H343" s="1">
        <v>3</v>
      </c>
      <c r="I343" s="1">
        <v>1</v>
      </c>
      <c r="J343" s="1">
        <v>0</v>
      </c>
      <c r="K343" s="1">
        <f t="shared" si="5"/>
        <v>1</v>
      </c>
      <c r="L343" s="1">
        <v>35900</v>
      </c>
      <c r="M343" s="1" t="s">
        <v>0</v>
      </c>
      <c r="N343" s="1">
        <v>0</v>
      </c>
      <c r="O343" s="1">
        <v>28</v>
      </c>
      <c r="P343" s="1">
        <v>59</v>
      </c>
      <c r="Q343" s="1">
        <v>115</v>
      </c>
      <c r="R343" s="1">
        <v>39800</v>
      </c>
      <c r="S343" s="1">
        <v>135</v>
      </c>
    </row>
    <row r="344" spans="1:19">
      <c r="A344" s="1">
        <v>366</v>
      </c>
      <c r="B344" s="1">
        <v>24</v>
      </c>
      <c r="C344" s="1" t="s">
        <v>1</v>
      </c>
      <c r="D344" s="1">
        <v>2005</v>
      </c>
      <c r="E344" s="1">
        <v>45000</v>
      </c>
      <c r="F344" s="1">
        <v>1152</v>
      </c>
      <c r="G344" s="1">
        <v>3</v>
      </c>
      <c r="H344" s="1">
        <v>3</v>
      </c>
      <c r="I344" s="1">
        <v>1</v>
      </c>
      <c r="J344" s="1">
        <v>0</v>
      </c>
      <c r="K344" s="1">
        <f t="shared" si="5"/>
        <v>1</v>
      </c>
      <c r="L344" s="1">
        <v>53000</v>
      </c>
      <c r="M344" s="1" t="s">
        <v>2</v>
      </c>
      <c r="N344" s="1">
        <v>0</v>
      </c>
      <c r="O344" s="1">
        <v>75</v>
      </c>
      <c r="P344" s="1">
        <v>125</v>
      </c>
      <c r="Q344" s="1">
        <v>50</v>
      </c>
      <c r="R344" s="1">
        <v>64000</v>
      </c>
      <c r="S344" s="1">
        <v>70</v>
      </c>
    </row>
    <row r="345" spans="1:19">
      <c r="A345" s="1">
        <v>367</v>
      </c>
      <c r="B345" s="1">
        <v>24</v>
      </c>
      <c r="C345" s="1" t="s">
        <v>1</v>
      </c>
      <c r="D345" s="1">
        <v>2005</v>
      </c>
      <c r="E345" s="1">
        <v>57170</v>
      </c>
      <c r="F345" s="1">
        <v>1973</v>
      </c>
      <c r="G345" s="1">
        <v>1</v>
      </c>
      <c r="H345" s="1">
        <v>4</v>
      </c>
      <c r="I345" s="1">
        <v>1</v>
      </c>
      <c r="J345" s="1">
        <v>1</v>
      </c>
      <c r="K345" s="1">
        <f t="shared" si="5"/>
        <v>1.5</v>
      </c>
      <c r="L345" s="1">
        <v>58500</v>
      </c>
      <c r="M345" s="1" t="s">
        <v>0</v>
      </c>
      <c r="N345" s="1">
        <v>0</v>
      </c>
      <c r="O345" s="1">
        <v>70</v>
      </c>
      <c r="P345" s="1">
        <v>132</v>
      </c>
      <c r="Q345" s="1">
        <v>115</v>
      </c>
      <c r="R345" s="1">
        <v>50900</v>
      </c>
      <c r="S345" s="1">
        <v>79</v>
      </c>
    </row>
    <row r="346" spans="1:19">
      <c r="A346" s="1">
        <v>368</v>
      </c>
      <c r="B346" s="1">
        <v>24</v>
      </c>
      <c r="C346" s="1" t="s">
        <v>1</v>
      </c>
      <c r="D346" s="1">
        <v>2005</v>
      </c>
      <c r="E346" s="1">
        <v>55000</v>
      </c>
      <c r="F346" s="1">
        <v>1788</v>
      </c>
      <c r="G346" s="1">
        <v>2</v>
      </c>
      <c r="H346" s="1">
        <v>3</v>
      </c>
      <c r="I346" s="1">
        <v>1</v>
      </c>
      <c r="J346" s="1">
        <v>0</v>
      </c>
      <c r="K346" s="1">
        <f t="shared" si="5"/>
        <v>1</v>
      </c>
      <c r="L346" s="1">
        <v>59900</v>
      </c>
      <c r="M346" s="1" t="s">
        <v>0</v>
      </c>
      <c r="N346" s="1">
        <v>0</v>
      </c>
      <c r="O346" s="1">
        <v>50</v>
      </c>
      <c r="P346" s="1">
        <v>214</v>
      </c>
      <c r="Q346" s="1">
        <v>151</v>
      </c>
      <c r="R346" s="1">
        <v>56400</v>
      </c>
      <c r="S346" s="1">
        <v>50</v>
      </c>
    </row>
    <row r="347" spans="1:19">
      <c r="A347" s="1">
        <v>369</v>
      </c>
      <c r="B347" s="1">
        <v>24</v>
      </c>
      <c r="C347" s="1" t="s">
        <v>1</v>
      </c>
      <c r="D347" s="1">
        <v>2005</v>
      </c>
      <c r="E347" s="1">
        <v>115000</v>
      </c>
      <c r="F347" s="1">
        <v>1092</v>
      </c>
      <c r="G347" s="1">
        <v>3</v>
      </c>
      <c r="H347" s="1">
        <v>3</v>
      </c>
      <c r="I347" s="1">
        <v>1</v>
      </c>
      <c r="J347" s="1">
        <v>0</v>
      </c>
      <c r="K347" s="1">
        <f t="shared" si="5"/>
        <v>1</v>
      </c>
      <c r="L347" s="1">
        <v>118900</v>
      </c>
      <c r="M347" s="1" t="s">
        <v>2</v>
      </c>
      <c r="N347" s="1">
        <v>2</v>
      </c>
      <c r="O347" s="1">
        <v>122</v>
      </c>
      <c r="P347" s="1">
        <v>85</v>
      </c>
      <c r="Q347" s="1">
        <v>38</v>
      </c>
      <c r="R347" s="1">
        <v>77800</v>
      </c>
      <c r="S347" s="1">
        <v>124</v>
      </c>
    </row>
    <row r="348" spans="1:19">
      <c r="A348" s="1">
        <v>370</v>
      </c>
      <c r="B348" s="1">
        <v>24</v>
      </c>
      <c r="C348" s="1" t="s">
        <v>1</v>
      </c>
      <c r="D348" s="1">
        <v>2005</v>
      </c>
      <c r="E348" s="1">
        <v>15250</v>
      </c>
      <c r="F348" s="1">
        <v>1206</v>
      </c>
      <c r="G348" s="1">
        <v>1</v>
      </c>
      <c r="H348" s="1">
        <v>3</v>
      </c>
      <c r="I348" s="1">
        <v>1</v>
      </c>
      <c r="J348" s="1">
        <v>0</v>
      </c>
      <c r="K348" s="1">
        <f t="shared" si="5"/>
        <v>1</v>
      </c>
      <c r="L348" s="1">
        <v>16500</v>
      </c>
      <c r="M348" s="1" t="s">
        <v>0</v>
      </c>
      <c r="N348" s="1">
        <v>1</v>
      </c>
      <c r="O348" s="1">
        <v>53</v>
      </c>
      <c r="P348" s="1">
        <v>45</v>
      </c>
      <c r="Q348" s="1">
        <v>165</v>
      </c>
      <c r="R348" s="1">
        <v>23100</v>
      </c>
      <c r="S348" s="1">
        <v>20</v>
      </c>
    </row>
    <row r="349" spans="1:19">
      <c r="A349" s="1">
        <v>371</v>
      </c>
      <c r="B349" s="1">
        <v>24</v>
      </c>
      <c r="C349" s="1" t="s">
        <v>1</v>
      </c>
      <c r="D349" s="1">
        <v>2005</v>
      </c>
      <c r="E349" s="1">
        <v>72500</v>
      </c>
      <c r="F349" s="1">
        <v>1190</v>
      </c>
      <c r="G349" s="1">
        <v>1</v>
      </c>
      <c r="H349" s="1">
        <v>3</v>
      </c>
      <c r="I349" s="1">
        <v>1</v>
      </c>
      <c r="J349" s="1">
        <v>1</v>
      </c>
      <c r="K349" s="1">
        <f t="shared" si="5"/>
        <v>1.5</v>
      </c>
      <c r="L349" s="1">
        <v>79400</v>
      </c>
      <c r="M349" s="1" t="s">
        <v>0</v>
      </c>
      <c r="N349" s="1">
        <v>0</v>
      </c>
      <c r="O349" s="1">
        <v>50</v>
      </c>
      <c r="P349" s="1">
        <v>100</v>
      </c>
      <c r="Q349" s="1">
        <v>85</v>
      </c>
      <c r="R349" s="1">
        <v>65600</v>
      </c>
      <c r="S349" s="1">
        <v>175</v>
      </c>
    </row>
    <row r="350" spans="1:19">
      <c r="A350" s="1">
        <v>372</v>
      </c>
      <c r="B350" s="1">
        <v>24</v>
      </c>
      <c r="C350" s="1" t="s">
        <v>1</v>
      </c>
      <c r="D350" s="1">
        <v>2005</v>
      </c>
      <c r="E350" s="1">
        <v>95000</v>
      </c>
      <c r="F350" s="1">
        <v>1239</v>
      </c>
      <c r="G350" s="1">
        <v>2</v>
      </c>
      <c r="H350" s="1">
        <v>3</v>
      </c>
      <c r="I350" s="1">
        <v>2</v>
      </c>
      <c r="J350" s="1">
        <v>0</v>
      </c>
      <c r="K350" s="1">
        <f t="shared" si="5"/>
        <v>2</v>
      </c>
      <c r="L350" s="1">
        <v>99900</v>
      </c>
      <c r="M350" s="1" t="s">
        <v>2</v>
      </c>
      <c r="N350" s="1">
        <v>1</v>
      </c>
      <c r="O350" s="1">
        <v>135</v>
      </c>
      <c r="P350" s="1">
        <v>234</v>
      </c>
      <c r="Q350" s="1">
        <v>45</v>
      </c>
      <c r="R350" s="1">
        <v>69400</v>
      </c>
      <c r="S350" s="1">
        <v>125</v>
      </c>
    </row>
    <row r="351" spans="1:19">
      <c r="A351" s="1">
        <v>373</v>
      </c>
      <c r="B351" s="1">
        <v>24</v>
      </c>
      <c r="C351" s="1" t="s">
        <v>1</v>
      </c>
      <c r="D351" s="1">
        <v>2005</v>
      </c>
      <c r="E351" s="1">
        <v>63000</v>
      </c>
      <c r="F351" s="1">
        <v>1568</v>
      </c>
      <c r="G351" s="1">
        <v>2</v>
      </c>
      <c r="H351" s="1">
        <v>4</v>
      </c>
      <c r="I351" s="1">
        <v>1</v>
      </c>
      <c r="J351" s="1">
        <v>0</v>
      </c>
      <c r="K351" s="1">
        <f t="shared" si="5"/>
        <v>1</v>
      </c>
      <c r="L351" s="1">
        <v>69000</v>
      </c>
      <c r="M351" s="1" t="s">
        <v>0</v>
      </c>
      <c r="N351" s="1">
        <v>2</v>
      </c>
      <c r="O351" s="1">
        <v>50</v>
      </c>
      <c r="P351" s="1">
        <v>94</v>
      </c>
      <c r="Q351" s="1">
        <v>105</v>
      </c>
      <c r="R351" s="1">
        <v>56000</v>
      </c>
      <c r="S351" s="1">
        <v>67</v>
      </c>
    </row>
  </sheetData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51"/>
  <sheetViews>
    <sheetView zoomScale="150" zoomScaleNormal="150" workbookViewId="0">
      <selection activeCell="B2" sqref="B2"/>
    </sheetView>
  </sheetViews>
  <sheetFormatPr defaultRowHeight="12.75"/>
  <cols>
    <col min="4" max="4" width="15.140625" customWidth="1"/>
    <col min="5" max="5" width="11.7109375" bestFit="1" customWidth="1"/>
    <col min="6" max="6" width="13" customWidth="1"/>
  </cols>
  <sheetData>
    <row r="1" spans="1:9">
      <c r="A1" s="4" t="s">
        <v>34</v>
      </c>
      <c r="B1" s="4" t="s">
        <v>35</v>
      </c>
    </row>
    <row r="2" spans="1:9">
      <c r="A2" s="1">
        <v>1320</v>
      </c>
      <c r="B2" s="1">
        <v>56500</v>
      </c>
      <c r="D2" t="s">
        <v>40</v>
      </c>
    </row>
    <row r="3" spans="1:9" ht="13.5" thickBot="1">
      <c r="A3" s="1">
        <v>1152</v>
      </c>
      <c r="B3" s="1">
        <v>23601</v>
      </c>
    </row>
    <row r="4" spans="1:9">
      <c r="A4" s="1">
        <v>1456</v>
      </c>
      <c r="B4" s="1">
        <v>78000</v>
      </c>
      <c r="D4" s="9" t="s">
        <v>41</v>
      </c>
      <c r="E4" s="9"/>
    </row>
    <row r="5" spans="1:9">
      <c r="A5" s="1">
        <v>1672</v>
      </c>
      <c r="B5" s="1">
        <v>38000</v>
      </c>
      <c r="D5" s="6" t="s">
        <v>42</v>
      </c>
      <c r="E5" s="6">
        <v>0.24716627572068983</v>
      </c>
    </row>
    <row r="6" spans="1:9">
      <c r="A6" s="1">
        <v>1212</v>
      </c>
      <c r="B6" s="1">
        <v>22000</v>
      </c>
      <c r="D6" s="6" t="s">
        <v>43</v>
      </c>
      <c r="E6" s="6">
        <v>6.1091167853636073E-2</v>
      </c>
      <c r="F6">
        <f>SQRT(E6)</f>
        <v>0.24716627572068983</v>
      </c>
    </row>
    <row r="7" spans="1:9">
      <c r="A7" s="1">
        <v>1918</v>
      </c>
      <c r="B7" s="1">
        <v>77300</v>
      </c>
      <c r="D7" s="6" t="s">
        <v>44</v>
      </c>
      <c r="E7" s="6">
        <v>5.8393153968158022E-2</v>
      </c>
      <c r="G7" s="10" t="s">
        <v>64</v>
      </c>
      <c r="H7">
        <f>FINV(0.05,E13,E14)</f>
        <v>3.8683185754507861</v>
      </c>
    </row>
    <row r="8" spans="1:9">
      <c r="A8" s="1">
        <v>1357</v>
      </c>
      <c r="B8" s="1">
        <v>100000</v>
      </c>
      <c r="D8" s="6" t="s">
        <v>45</v>
      </c>
      <c r="E8" s="6">
        <v>26917.624146231752</v>
      </c>
      <c r="G8" s="10" t="s">
        <v>65</v>
      </c>
      <c r="H8">
        <f>TINV(0.1,348)</f>
        <v>1.6492440249065536</v>
      </c>
    </row>
    <row r="9" spans="1:9" ht="13.5" thickBot="1">
      <c r="A9" s="1">
        <v>1184</v>
      </c>
      <c r="B9" s="1">
        <v>13000</v>
      </c>
      <c r="D9" s="7" t="s">
        <v>46</v>
      </c>
      <c r="E9" s="7">
        <v>350</v>
      </c>
    </row>
    <row r="10" spans="1:9">
      <c r="A10" s="1">
        <v>2083</v>
      </c>
      <c r="B10" s="1">
        <v>79900</v>
      </c>
      <c r="G10" s="10" t="s">
        <v>67</v>
      </c>
      <c r="H10">
        <f>TINV(0.05,348)</f>
        <v>1.9668041527947784</v>
      </c>
    </row>
    <row r="11" spans="1:9" ht="13.5" thickBot="1">
      <c r="A11" s="1">
        <v>1492</v>
      </c>
      <c r="B11" s="1">
        <v>119000</v>
      </c>
      <c r="D11" t="s">
        <v>47</v>
      </c>
    </row>
    <row r="12" spans="1:9">
      <c r="A12" s="1">
        <v>2077</v>
      </c>
      <c r="B12" s="1">
        <v>63500</v>
      </c>
      <c r="D12" s="8"/>
      <c r="E12" s="8" t="s">
        <v>52</v>
      </c>
      <c r="F12" s="8" t="s">
        <v>53</v>
      </c>
      <c r="G12" s="8" t="s">
        <v>54</v>
      </c>
      <c r="H12" s="8" t="s">
        <v>55</v>
      </c>
      <c r="I12" s="8" t="s">
        <v>56</v>
      </c>
    </row>
    <row r="13" spans="1:9">
      <c r="A13" s="1">
        <v>960</v>
      </c>
      <c r="B13" s="1">
        <v>88500</v>
      </c>
      <c r="D13" s="6" t="s">
        <v>48</v>
      </c>
      <c r="E13" s="6">
        <v>1</v>
      </c>
      <c r="F13" s="6">
        <v>16406188474.764038</v>
      </c>
      <c r="G13" s="6">
        <v>16406188474.764038</v>
      </c>
      <c r="H13" s="6">
        <v>22.643014619923431</v>
      </c>
      <c r="I13" s="6">
        <v>2.864104930601762E-6</v>
      </c>
    </row>
    <row r="14" spans="1:9">
      <c r="A14" s="1">
        <v>1764</v>
      </c>
      <c r="B14" s="1">
        <v>94900</v>
      </c>
      <c r="D14" s="6" t="s">
        <v>49</v>
      </c>
      <c r="E14" s="6">
        <v>348</v>
      </c>
      <c r="F14" s="6">
        <v>252146354407.87396</v>
      </c>
      <c r="G14" s="6">
        <v>724558489.67779875</v>
      </c>
      <c r="H14" s="6"/>
      <c r="I14" s="6"/>
    </row>
    <row r="15" spans="1:9" ht="13.5" thickBot="1">
      <c r="A15" s="1">
        <v>1820</v>
      </c>
      <c r="B15" s="1">
        <v>23000</v>
      </c>
      <c r="D15" s="7" t="s">
        <v>50</v>
      </c>
      <c r="E15" s="7">
        <v>349</v>
      </c>
      <c r="F15" s="7">
        <v>268552542882.638</v>
      </c>
      <c r="G15" s="7"/>
      <c r="H15" s="7"/>
      <c r="I15" s="7"/>
    </row>
    <row r="16" spans="1:9" ht="13.5" thickBot="1">
      <c r="A16" s="1">
        <v>1742</v>
      </c>
      <c r="B16" s="1">
        <v>30000</v>
      </c>
    </row>
    <row r="17" spans="1:12">
      <c r="A17" s="1">
        <v>1492</v>
      </c>
      <c r="B17" s="1">
        <v>65750</v>
      </c>
      <c r="D17" s="8"/>
      <c r="E17" s="8" t="s">
        <v>57</v>
      </c>
      <c r="F17" s="8" t="s">
        <v>45</v>
      </c>
      <c r="G17" s="8" t="s">
        <v>58</v>
      </c>
      <c r="H17" s="8" t="s">
        <v>59</v>
      </c>
      <c r="I17" s="8" t="s">
        <v>60</v>
      </c>
      <c r="J17" s="8" t="s">
        <v>61</v>
      </c>
      <c r="K17" s="8" t="s">
        <v>62</v>
      </c>
      <c r="L17" s="8" t="s">
        <v>63</v>
      </c>
    </row>
    <row r="18" spans="1:12">
      <c r="A18" s="1">
        <v>864</v>
      </c>
      <c r="B18" s="1">
        <v>66900</v>
      </c>
      <c r="D18" s="6" t="s">
        <v>51</v>
      </c>
      <c r="E18" s="6">
        <v>37144.715473728822</v>
      </c>
      <c r="F18" s="6">
        <v>6379.3822032680164</v>
      </c>
      <c r="G18" s="6">
        <v>5.8226195406038546</v>
      </c>
      <c r="H18" s="6">
        <v>1.317500824218978E-8</v>
      </c>
      <c r="I18" s="6">
        <v>24597.720064076184</v>
      </c>
      <c r="J18" s="6">
        <v>49691.710883381456</v>
      </c>
      <c r="K18" s="6">
        <v>24597.720064076184</v>
      </c>
      <c r="L18" s="6">
        <v>49691.710883381456</v>
      </c>
    </row>
    <row r="19" spans="1:12" ht="13.5" thickBot="1">
      <c r="A19" s="1">
        <v>1162</v>
      </c>
      <c r="B19" s="1">
        <v>53000</v>
      </c>
      <c r="D19" s="7" t="s">
        <v>34</v>
      </c>
      <c r="E19" s="7">
        <v>19.344064647070528</v>
      </c>
      <c r="F19" s="7">
        <v>4.0651877801287499</v>
      </c>
      <c r="G19" s="7">
        <v>4.7584676756206026</v>
      </c>
      <c r="H19" s="7">
        <v>2.8641049305978661E-6</v>
      </c>
      <c r="I19" s="7">
        <v>11.348636439222716</v>
      </c>
      <c r="J19" s="7">
        <v>27.33949285491834</v>
      </c>
      <c r="K19" s="7">
        <v>11.348636439222716</v>
      </c>
      <c r="L19" s="7">
        <v>27.33949285491834</v>
      </c>
    </row>
    <row r="20" spans="1:12">
      <c r="A20" s="1">
        <v>1280</v>
      </c>
      <c r="B20" s="1">
        <v>85000</v>
      </c>
    </row>
    <row r="21" spans="1:12">
      <c r="A21" s="1">
        <v>1564</v>
      </c>
      <c r="B21" s="1">
        <v>64310</v>
      </c>
      <c r="F21" s="10" t="s">
        <v>66</v>
      </c>
      <c r="G21">
        <f>E19-H8*F19</f>
        <v>12.63957799057005</v>
      </c>
    </row>
    <row r="22" spans="1:12">
      <c r="A22" s="1">
        <v>1332</v>
      </c>
      <c r="B22" s="1">
        <v>57000</v>
      </c>
    </row>
    <row r="23" spans="1:12" ht="13.5" thickBot="1">
      <c r="A23" s="1">
        <v>1744</v>
      </c>
      <c r="B23" s="1">
        <v>26500</v>
      </c>
      <c r="D23" s="10" t="s">
        <v>83</v>
      </c>
    </row>
    <row r="24" spans="1:12">
      <c r="A24" s="1">
        <v>1338</v>
      </c>
      <c r="B24" s="1">
        <v>59600</v>
      </c>
      <c r="D24" s="8"/>
      <c r="E24" s="8" t="s">
        <v>34</v>
      </c>
      <c r="F24" s="8" t="s">
        <v>35</v>
      </c>
    </row>
    <row r="25" spans="1:12">
      <c r="A25" s="1">
        <v>1056</v>
      </c>
      <c r="B25" s="1">
        <v>71000</v>
      </c>
      <c r="D25" s="6" t="s">
        <v>34</v>
      </c>
      <c r="E25" s="6">
        <v>1</v>
      </c>
      <c r="F25" s="6"/>
    </row>
    <row r="26" spans="1:12" ht="13.5" thickBot="1">
      <c r="A26" s="1">
        <v>1851</v>
      </c>
      <c r="B26" s="1">
        <v>95000</v>
      </c>
      <c r="D26" s="7" t="s">
        <v>35</v>
      </c>
      <c r="E26" s="7">
        <v>0.2471662757207046</v>
      </c>
      <c r="F26" s="7">
        <v>1</v>
      </c>
    </row>
    <row r="27" spans="1:12">
      <c r="A27" s="1">
        <v>1851</v>
      </c>
      <c r="B27" s="1">
        <v>95000</v>
      </c>
    </row>
    <row r="28" spans="1:12">
      <c r="A28" s="1">
        <v>1958</v>
      </c>
      <c r="B28" s="1">
        <v>60000</v>
      </c>
      <c r="D28" s="10" t="s">
        <v>84</v>
      </c>
      <c r="E28">
        <f>TDIST(G19,E14,2)</f>
        <v>2.8641049305978661E-6</v>
      </c>
    </row>
    <row r="29" spans="1:12">
      <c r="A29" s="1">
        <v>1328</v>
      </c>
      <c r="B29" s="1">
        <v>92000</v>
      </c>
    </row>
    <row r="30" spans="1:12">
      <c r="A30" s="1">
        <v>912</v>
      </c>
      <c r="B30" s="1">
        <v>75000</v>
      </c>
    </row>
    <row r="31" spans="1:12">
      <c r="A31" s="1">
        <v>1290</v>
      </c>
      <c r="B31" s="1">
        <v>93000</v>
      </c>
    </row>
    <row r="32" spans="1:12">
      <c r="A32" s="1">
        <v>1056</v>
      </c>
      <c r="B32" s="1">
        <v>58150</v>
      </c>
    </row>
    <row r="33" spans="1:2">
      <c r="A33" s="1">
        <v>1256</v>
      </c>
      <c r="B33" s="1">
        <v>15481</v>
      </c>
    </row>
    <row r="34" spans="1:2">
      <c r="A34" s="1">
        <v>1410</v>
      </c>
      <c r="B34" s="1">
        <v>30000</v>
      </c>
    </row>
    <row r="35" spans="1:2">
      <c r="A35" s="1">
        <v>2080</v>
      </c>
      <c r="B35" s="1">
        <v>87000</v>
      </c>
    </row>
    <row r="36" spans="1:2">
      <c r="A36" s="1">
        <v>1436</v>
      </c>
      <c r="B36" s="1">
        <v>67500</v>
      </c>
    </row>
    <row r="37" spans="1:2">
      <c r="A37" s="1">
        <v>1436</v>
      </c>
      <c r="B37" s="1">
        <v>66500</v>
      </c>
    </row>
    <row r="38" spans="1:2">
      <c r="A38" s="1">
        <v>1036</v>
      </c>
      <c r="B38" s="1">
        <v>91500</v>
      </c>
    </row>
    <row r="39" spans="1:2">
      <c r="A39" s="1">
        <v>2158</v>
      </c>
      <c r="B39" s="1">
        <v>32000</v>
      </c>
    </row>
    <row r="40" spans="1:2">
      <c r="A40" s="1">
        <v>1155</v>
      </c>
      <c r="B40" s="1">
        <v>50100</v>
      </c>
    </row>
    <row r="41" spans="1:2">
      <c r="A41" s="1">
        <v>1232</v>
      </c>
      <c r="B41" s="1">
        <v>26000</v>
      </c>
    </row>
    <row r="42" spans="1:2">
      <c r="A42" s="1">
        <v>1092</v>
      </c>
      <c r="B42" s="1">
        <v>92900</v>
      </c>
    </row>
    <row r="43" spans="1:2">
      <c r="A43" s="1">
        <v>1368</v>
      </c>
      <c r="B43" s="1">
        <v>70321</v>
      </c>
    </row>
    <row r="44" spans="1:2">
      <c r="A44" s="1">
        <v>1440</v>
      </c>
      <c r="B44" s="1">
        <v>53500</v>
      </c>
    </row>
    <row r="45" spans="1:2">
      <c r="A45" s="1">
        <v>1076</v>
      </c>
      <c r="B45" s="1">
        <v>44900</v>
      </c>
    </row>
    <row r="46" spans="1:2">
      <c r="A46" s="1">
        <v>2232</v>
      </c>
      <c r="B46" s="1">
        <v>67575</v>
      </c>
    </row>
    <row r="47" spans="1:2">
      <c r="A47" s="1">
        <v>1566</v>
      </c>
      <c r="B47" s="1">
        <v>49500</v>
      </c>
    </row>
    <row r="48" spans="1:2">
      <c r="A48" s="1">
        <v>1240</v>
      </c>
      <c r="B48" s="1">
        <v>15250</v>
      </c>
    </row>
    <row r="49" spans="1:2">
      <c r="A49" s="1">
        <v>1056</v>
      </c>
      <c r="B49" s="1">
        <v>44300</v>
      </c>
    </row>
    <row r="50" spans="1:2">
      <c r="A50" s="1">
        <v>1056</v>
      </c>
      <c r="B50" s="1">
        <v>59000</v>
      </c>
    </row>
    <row r="51" spans="1:2">
      <c r="A51" s="1">
        <v>1579</v>
      </c>
      <c r="B51" s="1">
        <v>92500</v>
      </c>
    </row>
    <row r="52" spans="1:2">
      <c r="A52" s="1">
        <v>2124</v>
      </c>
      <c r="B52" s="1">
        <v>129000</v>
      </c>
    </row>
    <row r="53" spans="1:2">
      <c r="A53" s="1">
        <v>1054</v>
      </c>
      <c r="B53" s="1">
        <v>38500</v>
      </c>
    </row>
    <row r="54" spans="1:2">
      <c r="A54" s="1">
        <v>1524</v>
      </c>
      <c r="B54" s="1">
        <v>65000</v>
      </c>
    </row>
    <row r="55" spans="1:2">
      <c r="A55" s="1">
        <v>1896</v>
      </c>
      <c r="B55" s="1">
        <v>67100</v>
      </c>
    </row>
    <row r="56" spans="1:2">
      <c r="A56" s="1">
        <v>1092</v>
      </c>
      <c r="B56" s="1">
        <v>89000</v>
      </c>
    </row>
    <row r="57" spans="1:2">
      <c r="A57" s="1">
        <v>1859</v>
      </c>
      <c r="B57" s="1">
        <v>29500</v>
      </c>
    </row>
    <row r="58" spans="1:2">
      <c r="A58" s="1">
        <v>1216</v>
      </c>
      <c r="B58" s="1">
        <v>50000</v>
      </c>
    </row>
    <row r="59" spans="1:2">
      <c r="A59" s="1">
        <v>1650</v>
      </c>
      <c r="B59" s="1">
        <v>85000</v>
      </c>
    </row>
    <row r="60" spans="1:2">
      <c r="A60" s="1">
        <v>1460</v>
      </c>
      <c r="B60" s="1">
        <v>58000</v>
      </c>
    </row>
    <row r="61" spans="1:2">
      <c r="A61" s="1">
        <v>1632</v>
      </c>
      <c r="B61" s="1">
        <v>28000</v>
      </c>
    </row>
    <row r="62" spans="1:2">
      <c r="A62" s="1">
        <v>1562</v>
      </c>
      <c r="B62" s="1">
        <v>52224</v>
      </c>
    </row>
    <row r="63" spans="1:2">
      <c r="A63" s="1">
        <v>2000</v>
      </c>
      <c r="B63" s="1">
        <v>121000</v>
      </c>
    </row>
    <row r="64" spans="1:2">
      <c r="A64" s="1">
        <v>1228</v>
      </c>
      <c r="B64" s="1">
        <v>25510</v>
      </c>
    </row>
    <row r="65" spans="1:2">
      <c r="A65" s="1">
        <v>1764</v>
      </c>
      <c r="B65" s="1">
        <v>75800</v>
      </c>
    </row>
    <row r="66" spans="1:2">
      <c r="A66" s="1">
        <v>1638</v>
      </c>
      <c r="B66" s="1">
        <v>57000</v>
      </c>
    </row>
    <row r="67" spans="1:2">
      <c r="A67" s="1">
        <v>1336</v>
      </c>
      <c r="B67" s="1">
        <v>50500</v>
      </c>
    </row>
    <row r="68" spans="1:2">
      <c r="A68" s="1">
        <v>1795</v>
      </c>
      <c r="B68" s="1">
        <v>55600</v>
      </c>
    </row>
    <row r="69" spans="1:2">
      <c r="A69" s="1">
        <v>1482</v>
      </c>
      <c r="B69" s="1">
        <v>75000</v>
      </c>
    </row>
    <row r="70" spans="1:2">
      <c r="A70" s="1">
        <v>2584</v>
      </c>
      <c r="B70" s="1">
        <v>136000</v>
      </c>
    </row>
    <row r="71" spans="1:2">
      <c r="A71" s="1">
        <v>960</v>
      </c>
      <c r="B71" s="1">
        <v>68503</v>
      </c>
    </row>
    <row r="72" spans="1:2">
      <c r="A72" s="1">
        <v>1848</v>
      </c>
      <c r="B72" s="1">
        <v>62900</v>
      </c>
    </row>
    <row r="73" spans="1:2">
      <c r="A73" s="1">
        <v>1514</v>
      </c>
      <c r="B73" s="1">
        <v>76000</v>
      </c>
    </row>
    <row r="74" spans="1:2">
      <c r="A74" s="1">
        <v>1176</v>
      </c>
      <c r="B74" s="1">
        <v>25900</v>
      </c>
    </row>
    <row r="75" spans="1:2">
      <c r="A75" s="1">
        <v>1617</v>
      </c>
      <c r="B75" s="1">
        <v>75000</v>
      </c>
    </row>
    <row r="76" spans="1:2">
      <c r="A76" s="1">
        <v>1618</v>
      </c>
      <c r="B76" s="1">
        <v>86000</v>
      </c>
    </row>
    <row r="77" spans="1:2">
      <c r="A77" s="1">
        <v>1400</v>
      </c>
      <c r="B77" s="1">
        <v>55150</v>
      </c>
    </row>
    <row r="78" spans="1:2">
      <c r="A78" s="1">
        <v>1248</v>
      </c>
      <c r="B78" s="1">
        <v>86000</v>
      </c>
    </row>
    <row r="79" spans="1:2">
      <c r="A79" s="1">
        <v>1256</v>
      </c>
      <c r="B79" s="1">
        <v>52000</v>
      </c>
    </row>
    <row r="80" spans="1:2">
      <c r="A80" s="1">
        <v>1754</v>
      </c>
      <c r="B80" s="1">
        <v>130000</v>
      </c>
    </row>
    <row r="81" spans="1:2">
      <c r="A81" s="1">
        <v>1680</v>
      </c>
      <c r="B81" s="1">
        <v>50000</v>
      </c>
    </row>
    <row r="82" spans="1:2">
      <c r="A82" s="1">
        <v>1464</v>
      </c>
      <c r="B82" s="1">
        <v>42500</v>
      </c>
    </row>
    <row r="83" spans="1:2">
      <c r="A83" s="1">
        <v>1337</v>
      </c>
      <c r="B83" s="1">
        <v>47000</v>
      </c>
    </row>
    <row r="84" spans="1:2">
      <c r="A84" s="1">
        <v>1992</v>
      </c>
      <c r="B84" s="1">
        <v>59100</v>
      </c>
    </row>
    <row r="85" spans="1:2">
      <c r="A85" s="1">
        <v>1726</v>
      </c>
      <c r="B85" s="1">
        <v>21945</v>
      </c>
    </row>
    <row r="86" spans="1:2">
      <c r="A86" s="1">
        <v>1317</v>
      </c>
      <c r="B86" s="1">
        <v>89500</v>
      </c>
    </row>
    <row r="87" spans="1:2">
      <c r="A87" s="1">
        <v>1214</v>
      </c>
      <c r="B87" s="1">
        <v>16500</v>
      </c>
    </row>
    <row r="88" spans="1:2">
      <c r="A88" s="1">
        <v>1464</v>
      </c>
      <c r="B88" s="1">
        <v>24000</v>
      </c>
    </row>
    <row r="89" spans="1:2">
      <c r="A89" s="1">
        <v>1200</v>
      </c>
      <c r="B89" s="1">
        <v>55500</v>
      </c>
    </row>
    <row r="90" spans="1:2">
      <c r="A90" s="1">
        <v>1496</v>
      </c>
      <c r="B90" s="1">
        <v>64000</v>
      </c>
    </row>
    <row r="91" spans="1:2">
      <c r="A91" s="1">
        <v>1789</v>
      </c>
      <c r="B91" s="1">
        <v>49900</v>
      </c>
    </row>
    <row r="92" spans="1:2">
      <c r="A92" s="1">
        <v>1810</v>
      </c>
      <c r="B92" s="1">
        <v>67000</v>
      </c>
    </row>
    <row r="93" spans="1:2">
      <c r="A93" s="1">
        <v>1200</v>
      </c>
      <c r="B93" s="1">
        <v>73000</v>
      </c>
    </row>
    <row r="94" spans="1:2">
      <c r="A94" s="1">
        <v>1940</v>
      </c>
      <c r="B94" s="1">
        <v>69500</v>
      </c>
    </row>
    <row r="95" spans="1:2">
      <c r="A95" s="1">
        <v>1427</v>
      </c>
      <c r="B95" s="1">
        <v>72900</v>
      </c>
    </row>
    <row r="96" spans="1:2">
      <c r="A96" s="1">
        <v>2100</v>
      </c>
      <c r="B96" s="1">
        <v>45000</v>
      </c>
    </row>
    <row r="97" spans="1:2">
      <c r="A97" s="1">
        <v>1248</v>
      </c>
      <c r="B97" s="1">
        <v>104500</v>
      </c>
    </row>
    <row r="98" spans="1:2">
      <c r="A98" s="1">
        <v>1400</v>
      </c>
      <c r="B98" s="1">
        <v>23500</v>
      </c>
    </row>
    <row r="99" spans="1:2">
      <c r="A99" s="1">
        <v>2546</v>
      </c>
      <c r="B99" s="1">
        <v>125000</v>
      </c>
    </row>
    <row r="100" spans="1:2">
      <c r="A100" s="1">
        <v>1590</v>
      </c>
      <c r="B100" s="1">
        <v>67840</v>
      </c>
    </row>
    <row r="101" spans="1:2">
      <c r="A101" s="1">
        <v>1334</v>
      </c>
      <c r="B101" s="1">
        <v>101000</v>
      </c>
    </row>
    <row r="102" spans="1:2">
      <c r="A102" s="1">
        <v>1216</v>
      </c>
      <c r="B102" s="1">
        <v>14125</v>
      </c>
    </row>
    <row r="103" spans="1:2">
      <c r="A103" s="1">
        <v>1744</v>
      </c>
      <c r="B103" s="1">
        <v>76000</v>
      </c>
    </row>
    <row r="104" spans="1:2">
      <c r="A104" s="1">
        <v>1848</v>
      </c>
      <c r="B104" s="1">
        <v>44000</v>
      </c>
    </row>
    <row r="105" spans="1:2">
      <c r="A105" s="1">
        <v>1456</v>
      </c>
      <c r="B105" s="1">
        <v>50000</v>
      </c>
    </row>
    <row r="106" spans="1:2">
      <c r="A106" s="1">
        <v>2414</v>
      </c>
      <c r="B106" s="1">
        <v>84000</v>
      </c>
    </row>
    <row r="107" spans="1:2">
      <c r="A107" s="1">
        <v>1744</v>
      </c>
      <c r="B107" s="1">
        <v>39900</v>
      </c>
    </row>
    <row r="108" spans="1:2">
      <c r="A108" s="1">
        <v>1736</v>
      </c>
      <c r="B108" s="1">
        <v>55500</v>
      </c>
    </row>
    <row r="109" spans="1:2">
      <c r="A109" s="1">
        <v>1636</v>
      </c>
      <c r="B109" s="1">
        <v>39676</v>
      </c>
    </row>
    <row r="110" spans="1:2">
      <c r="A110" s="1">
        <v>1500</v>
      </c>
      <c r="B110" s="1">
        <v>81000</v>
      </c>
    </row>
    <row r="111" spans="1:2">
      <c r="A111" s="1">
        <v>1712</v>
      </c>
      <c r="B111" s="1">
        <v>95000</v>
      </c>
    </row>
    <row r="112" spans="1:2">
      <c r="A112" s="1">
        <v>1776</v>
      </c>
      <c r="B112" s="1">
        <v>67200</v>
      </c>
    </row>
    <row r="113" spans="1:2">
      <c r="A113" s="1">
        <v>1248</v>
      </c>
      <c r="B113" s="1">
        <v>71877</v>
      </c>
    </row>
    <row r="114" spans="1:2">
      <c r="A114" s="1">
        <v>1144</v>
      </c>
      <c r="B114" s="1">
        <v>95100</v>
      </c>
    </row>
    <row r="115" spans="1:2">
      <c r="A115" s="1">
        <v>960</v>
      </c>
      <c r="B115" s="1">
        <v>92500</v>
      </c>
    </row>
    <row r="116" spans="1:2">
      <c r="A116" s="1">
        <v>1301</v>
      </c>
      <c r="B116" s="1">
        <v>40000</v>
      </c>
    </row>
    <row r="117" spans="1:2">
      <c r="A117" s="1">
        <v>1502</v>
      </c>
      <c r="B117" s="1">
        <v>77400</v>
      </c>
    </row>
    <row r="118" spans="1:2">
      <c r="A118" s="1">
        <v>1956</v>
      </c>
      <c r="B118" s="1">
        <v>51500</v>
      </c>
    </row>
    <row r="119" spans="1:2">
      <c r="A119" s="1">
        <v>1560</v>
      </c>
      <c r="B119" s="1">
        <v>55000</v>
      </c>
    </row>
    <row r="120" spans="1:2">
      <c r="A120" s="1">
        <v>1283</v>
      </c>
      <c r="B120" s="1">
        <v>36000</v>
      </c>
    </row>
    <row r="121" spans="1:2">
      <c r="A121" s="1">
        <v>1553</v>
      </c>
      <c r="B121" s="1">
        <v>82600</v>
      </c>
    </row>
    <row r="122" spans="1:2">
      <c r="A122" s="1">
        <v>2312</v>
      </c>
      <c r="B122" s="1">
        <v>65000</v>
      </c>
    </row>
    <row r="123" spans="1:2">
      <c r="A123" s="1">
        <v>1650</v>
      </c>
      <c r="B123" s="1">
        <v>65000</v>
      </c>
    </row>
    <row r="124" spans="1:2">
      <c r="A124" s="1">
        <v>1326</v>
      </c>
      <c r="B124" s="1">
        <v>103500</v>
      </c>
    </row>
    <row r="125" spans="1:2">
      <c r="A125" s="1">
        <v>1900</v>
      </c>
      <c r="B125" s="1">
        <v>93000</v>
      </c>
    </row>
    <row r="126" spans="1:2">
      <c r="A126" s="1">
        <v>1712</v>
      </c>
      <c r="B126" s="1">
        <v>48000</v>
      </c>
    </row>
    <row r="127" spans="1:2">
      <c r="A127" s="1">
        <v>1651</v>
      </c>
      <c r="B127" s="1">
        <v>82800</v>
      </c>
    </row>
    <row r="128" spans="1:2">
      <c r="A128" s="1">
        <v>1424</v>
      </c>
      <c r="B128" s="1">
        <v>110000</v>
      </c>
    </row>
    <row r="129" spans="1:2">
      <c r="A129" s="1">
        <v>1702</v>
      </c>
      <c r="B129" s="1">
        <v>61000</v>
      </c>
    </row>
    <row r="130" spans="1:2">
      <c r="A130" s="1">
        <v>1594</v>
      </c>
      <c r="B130" s="1">
        <v>55375</v>
      </c>
    </row>
    <row r="131" spans="1:2">
      <c r="A131" s="1">
        <v>1632</v>
      </c>
      <c r="B131" s="1">
        <v>41000</v>
      </c>
    </row>
    <row r="132" spans="1:2">
      <c r="A132" s="1">
        <v>1420</v>
      </c>
      <c r="B132" s="1">
        <v>71400</v>
      </c>
    </row>
    <row r="133" spans="1:2">
      <c r="A133" s="1">
        <v>1560</v>
      </c>
      <c r="B133" s="1">
        <v>87000</v>
      </c>
    </row>
    <row r="134" spans="1:2">
      <c r="A134" s="1">
        <v>1296</v>
      </c>
      <c r="B134" s="1">
        <v>66400</v>
      </c>
    </row>
    <row r="135" spans="1:2">
      <c r="A135" s="1">
        <v>1585</v>
      </c>
      <c r="B135" s="1">
        <v>71877</v>
      </c>
    </row>
    <row r="136" spans="1:2">
      <c r="A136" s="1">
        <v>1428</v>
      </c>
      <c r="B136" s="1">
        <v>75000</v>
      </c>
    </row>
    <row r="137" spans="1:2">
      <c r="A137" s="1">
        <v>1308</v>
      </c>
      <c r="B137" s="1">
        <v>105000</v>
      </c>
    </row>
    <row r="138" spans="1:2">
      <c r="A138" s="1">
        <v>1090</v>
      </c>
      <c r="B138" s="1">
        <v>50000</v>
      </c>
    </row>
    <row r="139" spans="1:2">
      <c r="A139" s="1">
        <v>1173</v>
      </c>
      <c r="B139" s="1">
        <v>25000</v>
      </c>
    </row>
    <row r="140" spans="1:2">
      <c r="A140" s="1">
        <v>1200</v>
      </c>
      <c r="B140" s="1">
        <v>62000</v>
      </c>
    </row>
    <row r="141" spans="1:2">
      <c r="A141" s="1">
        <v>1144</v>
      </c>
      <c r="B141" s="1">
        <v>48000</v>
      </c>
    </row>
    <row r="142" spans="1:2">
      <c r="A142" s="1">
        <v>2240</v>
      </c>
      <c r="B142" s="1">
        <v>143500</v>
      </c>
    </row>
    <row r="143" spans="1:2">
      <c r="A143" s="1">
        <v>2170</v>
      </c>
      <c r="B143" s="1">
        <v>89400</v>
      </c>
    </row>
    <row r="144" spans="1:2">
      <c r="A144" s="1">
        <v>960</v>
      </c>
      <c r="B144" s="1">
        <v>95500</v>
      </c>
    </row>
    <row r="145" spans="1:2">
      <c r="A145" s="1">
        <v>2518</v>
      </c>
      <c r="B145" s="1">
        <v>102000</v>
      </c>
    </row>
    <row r="146" spans="1:2">
      <c r="A146" s="1">
        <v>1648</v>
      </c>
      <c r="B146" s="1">
        <v>89500</v>
      </c>
    </row>
    <row r="147" spans="1:2">
      <c r="A147" s="1">
        <v>1330</v>
      </c>
      <c r="B147" s="1">
        <v>80900</v>
      </c>
    </row>
    <row r="148" spans="1:2">
      <c r="A148" s="1">
        <v>1860</v>
      </c>
      <c r="B148" s="1">
        <v>84694</v>
      </c>
    </row>
    <row r="149" spans="1:2">
      <c r="A149" s="1">
        <v>1944</v>
      </c>
      <c r="B149" s="1">
        <v>30000</v>
      </c>
    </row>
    <row r="150" spans="1:2">
      <c r="A150" s="1">
        <v>1208</v>
      </c>
      <c r="B150" s="1">
        <v>45000</v>
      </c>
    </row>
    <row r="151" spans="1:2">
      <c r="A151" s="1">
        <v>1248</v>
      </c>
      <c r="B151" s="1">
        <v>53000</v>
      </c>
    </row>
    <row r="152" spans="1:2">
      <c r="A152" s="1">
        <v>1420</v>
      </c>
      <c r="B152" s="1">
        <v>61000</v>
      </c>
    </row>
    <row r="153" spans="1:2">
      <c r="A153" s="1">
        <v>1522</v>
      </c>
      <c r="B153" s="1">
        <v>61650</v>
      </c>
    </row>
    <row r="154" spans="1:2">
      <c r="A154" s="1">
        <v>1248</v>
      </c>
      <c r="B154" s="1">
        <v>86000</v>
      </c>
    </row>
    <row r="155" spans="1:2">
      <c r="A155" s="1">
        <v>1290</v>
      </c>
      <c r="B155" s="1">
        <v>58194</v>
      </c>
    </row>
    <row r="156" spans="1:2">
      <c r="A156" s="1">
        <v>1467</v>
      </c>
      <c r="B156" s="1">
        <v>63500</v>
      </c>
    </row>
    <row r="157" spans="1:2">
      <c r="A157" s="1">
        <v>1408</v>
      </c>
      <c r="B157" s="1">
        <v>36000</v>
      </c>
    </row>
    <row r="158" spans="1:2">
      <c r="A158" s="1">
        <v>1306</v>
      </c>
      <c r="B158" s="1">
        <v>68000</v>
      </c>
    </row>
    <row r="159" spans="1:2">
      <c r="A159" s="1">
        <v>1536</v>
      </c>
      <c r="B159" s="1">
        <v>66900</v>
      </c>
    </row>
    <row r="160" spans="1:2">
      <c r="A160" s="1">
        <v>1386</v>
      </c>
      <c r="B160" s="1">
        <v>85500</v>
      </c>
    </row>
    <row r="161" spans="1:2">
      <c r="A161" s="1">
        <v>1698</v>
      </c>
      <c r="B161" s="1">
        <v>66000</v>
      </c>
    </row>
    <row r="162" spans="1:2">
      <c r="A162" s="1">
        <v>1470</v>
      </c>
      <c r="B162" s="1">
        <v>58900</v>
      </c>
    </row>
    <row r="163" spans="1:2">
      <c r="A163" s="1">
        <v>1134</v>
      </c>
      <c r="B163" s="1">
        <v>85400</v>
      </c>
    </row>
    <row r="164" spans="1:2">
      <c r="A164" s="1">
        <v>1649</v>
      </c>
      <c r="B164" s="1">
        <v>22000</v>
      </c>
    </row>
    <row r="165" spans="1:2">
      <c r="A165" s="1">
        <v>1100</v>
      </c>
      <c r="B165" s="1">
        <v>73000</v>
      </c>
    </row>
    <row r="166" spans="1:2">
      <c r="A166" s="1">
        <v>1400</v>
      </c>
      <c r="B166" s="1">
        <v>94000</v>
      </c>
    </row>
    <row r="167" spans="1:2">
      <c r="A167" s="1">
        <v>1215</v>
      </c>
      <c r="B167" s="1">
        <v>22000</v>
      </c>
    </row>
    <row r="168" spans="1:2">
      <c r="A168" s="1">
        <v>1084</v>
      </c>
      <c r="B168" s="1">
        <v>28000</v>
      </c>
    </row>
    <row r="169" spans="1:2">
      <c r="A169" s="1">
        <v>1342</v>
      </c>
      <c r="B169" s="1">
        <v>93000</v>
      </c>
    </row>
    <row r="170" spans="1:2">
      <c r="A170" s="1">
        <v>1552</v>
      </c>
      <c r="B170" s="1">
        <v>95000</v>
      </c>
    </row>
    <row r="171" spans="1:2">
      <c r="A171" s="1">
        <v>1144</v>
      </c>
      <c r="B171" s="1">
        <v>27000</v>
      </c>
    </row>
    <row r="172" spans="1:2">
      <c r="A172" s="1">
        <v>1746</v>
      </c>
      <c r="B172" s="1">
        <v>54000</v>
      </c>
    </row>
    <row r="173" spans="1:2">
      <c r="A173" s="1">
        <v>1840</v>
      </c>
      <c r="B173" s="1">
        <v>26000</v>
      </c>
    </row>
    <row r="174" spans="1:2">
      <c r="A174" s="1">
        <v>1598</v>
      </c>
      <c r="B174" s="1">
        <v>53000</v>
      </c>
    </row>
    <row r="175" spans="1:2">
      <c r="A175" s="1">
        <v>1488</v>
      </c>
      <c r="B175" s="1">
        <v>70000</v>
      </c>
    </row>
    <row r="176" spans="1:2">
      <c r="A176" s="1">
        <v>1100</v>
      </c>
      <c r="B176" s="1">
        <v>99500</v>
      </c>
    </row>
    <row r="177" spans="1:2">
      <c r="A177" s="1">
        <v>1428</v>
      </c>
      <c r="B177" s="1">
        <v>125000</v>
      </c>
    </row>
    <row r="178" spans="1:2">
      <c r="A178" s="1">
        <v>2103</v>
      </c>
      <c r="B178" s="1">
        <v>90000</v>
      </c>
    </row>
    <row r="179" spans="1:2">
      <c r="A179" s="1">
        <v>1744</v>
      </c>
      <c r="B179" s="1">
        <v>31500</v>
      </c>
    </row>
    <row r="180" spans="1:2">
      <c r="A180" s="1">
        <v>1237</v>
      </c>
      <c r="B180" s="1">
        <v>47000</v>
      </c>
    </row>
    <row r="181" spans="1:2">
      <c r="A181" s="1">
        <v>1323</v>
      </c>
      <c r="B181" s="1">
        <v>76000</v>
      </c>
    </row>
    <row r="182" spans="1:2">
      <c r="A182" s="1">
        <v>1750</v>
      </c>
      <c r="B182" s="1">
        <v>85900</v>
      </c>
    </row>
    <row r="183" spans="1:2">
      <c r="A183" s="1">
        <v>1726</v>
      </c>
      <c r="B183" s="1">
        <v>50000</v>
      </c>
    </row>
    <row r="184" spans="1:2">
      <c r="A184" s="1">
        <v>1465</v>
      </c>
      <c r="B184" s="1">
        <v>87500</v>
      </c>
    </row>
    <row r="185" spans="1:2">
      <c r="A185" s="1">
        <v>1456</v>
      </c>
      <c r="B185" s="1">
        <v>124000</v>
      </c>
    </row>
    <row r="186" spans="1:2">
      <c r="A186" s="1">
        <v>864</v>
      </c>
      <c r="B186" s="1">
        <v>95000</v>
      </c>
    </row>
    <row r="187" spans="1:2">
      <c r="A187" s="1">
        <v>2296</v>
      </c>
      <c r="B187" s="1">
        <v>64900</v>
      </c>
    </row>
    <row r="188" spans="1:2">
      <c r="A188" s="1">
        <v>1414</v>
      </c>
      <c r="B188" s="1">
        <v>82127</v>
      </c>
    </row>
    <row r="189" spans="1:2">
      <c r="A189" s="1">
        <v>1374</v>
      </c>
      <c r="B189" s="1">
        <v>65400</v>
      </c>
    </row>
    <row r="190" spans="1:2">
      <c r="A190" s="1">
        <v>1870</v>
      </c>
      <c r="B190" s="1">
        <v>25500</v>
      </c>
    </row>
    <row r="191" spans="1:2">
      <c r="A191" s="1">
        <v>1248</v>
      </c>
      <c r="B191" s="1">
        <v>46000</v>
      </c>
    </row>
    <row r="192" spans="1:2">
      <c r="A192" s="1">
        <v>1308</v>
      </c>
      <c r="B192" s="1">
        <v>55000</v>
      </c>
    </row>
    <row r="193" spans="1:2">
      <c r="A193" s="1">
        <v>1148</v>
      </c>
      <c r="B193" s="1">
        <v>57000</v>
      </c>
    </row>
    <row r="194" spans="1:2">
      <c r="A194" s="1">
        <v>1555</v>
      </c>
      <c r="B194" s="1">
        <v>45000</v>
      </c>
    </row>
    <row r="195" spans="1:2">
      <c r="A195" s="1">
        <v>1250</v>
      </c>
      <c r="B195" s="1">
        <v>47000</v>
      </c>
    </row>
    <row r="196" spans="1:2">
      <c r="A196" s="1">
        <v>1604</v>
      </c>
      <c r="B196" s="1">
        <v>46000</v>
      </c>
    </row>
    <row r="197" spans="1:2">
      <c r="A197" s="1">
        <v>1360</v>
      </c>
      <c r="B197" s="1">
        <v>68000</v>
      </c>
    </row>
    <row r="198" spans="1:2">
      <c r="A198" s="1">
        <v>1774</v>
      </c>
      <c r="B198" s="1">
        <v>65000</v>
      </c>
    </row>
    <row r="199" spans="1:2">
      <c r="A199" s="1">
        <v>1040</v>
      </c>
      <c r="B199" s="1">
        <v>49950</v>
      </c>
    </row>
    <row r="200" spans="1:2">
      <c r="A200" s="1">
        <v>1072</v>
      </c>
      <c r="B200" s="1">
        <v>59900</v>
      </c>
    </row>
    <row r="201" spans="1:2">
      <c r="A201" s="1">
        <v>1040</v>
      </c>
      <c r="B201" s="1">
        <v>67700</v>
      </c>
    </row>
    <row r="202" spans="1:2">
      <c r="A202" s="1">
        <v>1360</v>
      </c>
      <c r="B202" s="1">
        <v>71000</v>
      </c>
    </row>
    <row r="203" spans="1:2">
      <c r="A203" s="1">
        <v>1700</v>
      </c>
      <c r="B203" s="1">
        <v>90100</v>
      </c>
    </row>
    <row r="204" spans="1:2">
      <c r="A204" s="1">
        <v>1930</v>
      </c>
      <c r="B204" s="1">
        <v>97400</v>
      </c>
    </row>
    <row r="205" spans="1:2">
      <c r="A205" s="1">
        <v>2016</v>
      </c>
      <c r="B205" s="1">
        <v>78970</v>
      </c>
    </row>
    <row r="206" spans="1:2">
      <c r="A206" s="1">
        <v>1228</v>
      </c>
      <c r="B206" s="1">
        <v>79000</v>
      </c>
    </row>
    <row r="207" spans="1:2">
      <c r="A207" s="1">
        <v>1512</v>
      </c>
      <c r="B207" s="1">
        <v>50000</v>
      </c>
    </row>
    <row r="208" spans="1:2">
      <c r="A208" s="1">
        <v>1530</v>
      </c>
      <c r="B208" s="1">
        <v>89570</v>
      </c>
    </row>
    <row r="209" spans="1:2">
      <c r="A209" s="1">
        <v>1578</v>
      </c>
      <c r="B209" s="1">
        <v>22000</v>
      </c>
    </row>
    <row r="210" spans="1:2">
      <c r="A210" s="1">
        <v>1896</v>
      </c>
      <c r="B210" s="1">
        <v>78900</v>
      </c>
    </row>
    <row r="211" spans="1:2">
      <c r="A211" s="1">
        <v>1717</v>
      </c>
      <c r="B211" s="1">
        <v>64890</v>
      </c>
    </row>
    <row r="212" spans="1:2">
      <c r="A212" s="1">
        <v>1223</v>
      </c>
      <c r="B212" s="1">
        <v>60000</v>
      </c>
    </row>
    <row r="213" spans="1:2">
      <c r="A213" s="1">
        <v>1187</v>
      </c>
      <c r="B213" s="1">
        <v>24900</v>
      </c>
    </row>
    <row r="214" spans="1:2">
      <c r="A214" s="1">
        <v>1283</v>
      </c>
      <c r="B214" s="1">
        <v>74500</v>
      </c>
    </row>
    <row r="215" spans="1:2">
      <c r="A215" s="1">
        <v>1484</v>
      </c>
      <c r="B215" s="1">
        <v>61607</v>
      </c>
    </row>
    <row r="216" spans="1:2">
      <c r="A216" s="1">
        <v>1600</v>
      </c>
      <c r="B216" s="1">
        <v>144000</v>
      </c>
    </row>
    <row r="217" spans="1:2">
      <c r="A217" s="1">
        <v>1216</v>
      </c>
      <c r="B217" s="1">
        <v>51250</v>
      </c>
    </row>
    <row r="218" spans="1:2">
      <c r="A218" s="1">
        <v>1592</v>
      </c>
      <c r="B218" s="1">
        <v>51000</v>
      </c>
    </row>
    <row r="219" spans="1:2">
      <c r="A219" s="1">
        <v>1662</v>
      </c>
      <c r="B219" s="1">
        <v>70000</v>
      </c>
    </row>
    <row r="220" spans="1:2">
      <c r="A220" s="1">
        <v>1152</v>
      </c>
      <c r="B220" s="1">
        <v>45143</v>
      </c>
    </row>
    <row r="221" spans="1:2">
      <c r="A221" s="1">
        <v>1632</v>
      </c>
      <c r="B221" s="3">
        <v>68700</v>
      </c>
    </row>
    <row r="222" spans="1:2">
      <c r="A222" s="1">
        <v>1584</v>
      </c>
      <c r="B222" s="1">
        <v>65000</v>
      </c>
    </row>
    <row r="223" spans="1:2">
      <c r="A223" s="1">
        <v>1318</v>
      </c>
      <c r="B223" s="1">
        <v>117500</v>
      </c>
    </row>
    <row r="224" spans="1:2">
      <c r="A224" s="1">
        <v>1328</v>
      </c>
      <c r="B224" s="1">
        <v>64700</v>
      </c>
    </row>
    <row r="225" spans="1:2">
      <c r="A225" s="1">
        <v>1149</v>
      </c>
      <c r="B225" s="1">
        <v>85000</v>
      </c>
    </row>
    <row r="226" spans="1:2">
      <c r="A226" s="1">
        <v>2103</v>
      </c>
      <c r="B226" s="1">
        <v>107000</v>
      </c>
    </row>
    <row r="227" spans="1:2">
      <c r="A227" s="1">
        <v>1284</v>
      </c>
      <c r="B227" s="1">
        <v>19200</v>
      </c>
    </row>
    <row r="228" spans="1:2">
      <c r="A228" s="1">
        <v>1416</v>
      </c>
      <c r="B228" s="1">
        <v>54000</v>
      </c>
    </row>
    <row r="229" spans="1:2">
      <c r="A229" s="1">
        <v>1480</v>
      </c>
      <c r="B229" s="1">
        <v>63500</v>
      </c>
    </row>
    <row r="230" spans="1:2">
      <c r="A230" s="1">
        <v>1412</v>
      </c>
      <c r="B230" s="1">
        <v>57000</v>
      </c>
    </row>
    <row r="231" spans="1:2">
      <c r="A231" s="1">
        <v>1696</v>
      </c>
      <c r="B231" s="1">
        <v>32500</v>
      </c>
    </row>
    <row r="232" spans="1:2">
      <c r="A232" s="1">
        <v>1056</v>
      </c>
      <c r="B232" s="1">
        <v>76000</v>
      </c>
    </row>
    <row r="233" spans="1:2">
      <c r="A233" s="1">
        <v>1636</v>
      </c>
      <c r="B233" s="1">
        <v>95000</v>
      </c>
    </row>
    <row r="234" spans="1:2">
      <c r="A234" s="1">
        <v>1491</v>
      </c>
      <c r="B234" s="1">
        <v>67500</v>
      </c>
    </row>
    <row r="235" spans="1:2">
      <c r="A235" s="1">
        <v>1239</v>
      </c>
      <c r="B235" s="1">
        <v>32140</v>
      </c>
    </row>
    <row r="236" spans="1:2">
      <c r="A236" s="1">
        <v>1454</v>
      </c>
      <c r="B236" s="1">
        <v>35000</v>
      </c>
    </row>
    <row r="237" spans="1:2">
      <c r="A237" s="1">
        <v>1556</v>
      </c>
      <c r="B237" s="1">
        <v>46000</v>
      </c>
    </row>
    <row r="238" spans="1:2">
      <c r="A238" s="1">
        <v>2070</v>
      </c>
      <c r="B238" s="1">
        <v>78900</v>
      </c>
    </row>
    <row r="239" spans="1:2">
      <c r="A239" s="1">
        <v>2063</v>
      </c>
      <c r="B239" s="1">
        <v>105000</v>
      </c>
    </row>
    <row r="240" spans="1:2">
      <c r="A240" s="1">
        <v>2805</v>
      </c>
      <c r="B240" s="1">
        <v>130000</v>
      </c>
    </row>
    <row r="241" spans="1:2">
      <c r="A241" s="1">
        <v>1116</v>
      </c>
      <c r="B241" s="1">
        <v>18000</v>
      </c>
    </row>
    <row r="242" spans="1:2">
      <c r="A242" s="1">
        <v>2100</v>
      </c>
      <c r="B242" s="1">
        <v>43000</v>
      </c>
    </row>
    <row r="243" spans="1:2">
      <c r="A243" s="1">
        <v>1730</v>
      </c>
      <c r="B243" s="1">
        <v>58500</v>
      </c>
    </row>
    <row r="244" spans="1:2">
      <c r="A244" s="1">
        <v>1353</v>
      </c>
      <c r="B244" s="1">
        <v>65000</v>
      </c>
    </row>
    <row r="245" spans="1:2">
      <c r="A245" s="1">
        <v>2056</v>
      </c>
      <c r="B245" s="1">
        <v>72000</v>
      </c>
    </row>
    <row r="246" spans="1:2">
      <c r="A246" s="1">
        <v>1562</v>
      </c>
      <c r="B246" s="1">
        <v>44000</v>
      </c>
    </row>
    <row r="247" spans="1:2">
      <c r="A247" s="1">
        <v>1374</v>
      </c>
      <c r="B247" s="1">
        <v>30000</v>
      </c>
    </row>
    <row r="248" spans="1:2">
      <c r="A248" s="1">
        <v>1282</v>
      </c>
      <c r="B248" s="1">
        <v>57000</v>
      </c>
    </row>
    <row r="249" spans="1:2">
      <c r="A249" s="1">
        <v>1352</v>
      </c>
      <c r="B249" s="1">
        <v>70000</v>
      </c>
    </row>
    <row r="250" spans="1:2">
      <c r="A250" s="1">
        <v>1948</v>
      </c>
      <c r="B250" s="1">
        <v>59790</v>
      </c>
    </row>
    <row r="251" spans="1:2">
      <c r="A251" s="1">
        <v>1268</v>
      </c>
      <c r="B251" s="1">
        <v>40280</v>
      </c>
    </row>
    <row r="252" spans="1:2">
      <c r="A252" s="1">
        <v>1149</v>
      </c>
      <c r="B252" s="1">
        <v>60250</v>
      </c>
    </row>
    <row r="253" spans="1:2">
      <c r="A253" s="1">
        <v>1536</v>
      </c>
      <c r="B253" s="1">
        <v>92500</v>
      </c>
    </row>
    <row r="254" spans="1:2">
      <c r="A254" s="1">
        <v>1706</v>
      </c>
      <c r="B254" s="1">
        <v>55900</v>
      </c>
    </row>
    <row r="255" spans="1:2">
      <c r="A255" s="1">
        <v>1750</v>
      </c>
      <c r="B255" s="1">
        <v>111000</v>
      </c>
    </row>
    <row r="256" spans="1:2">
      <c r="A256" s="1">
        <v>950</v>
      </c>
      <c r="B256" s="1">
        <v>68040</v>
      </c>
    </row>
    <row r="257" spans="1:2">
      <c r="A257" s="1">
        <v>2356</v>
      </c>
      <c r="B257" s="1">
        <v>72000</v>
      </c>
    </row>
    <row r="258" spans="1:2">
      <c r="A258" s="1">
        <v>1617</v>
      </c>
      <c r="B258" s="1">
        <v>38050</v>
      </c>
    </row>
    <row r="259" spans="1:2">
      <c r="A259" s="1">
        <v>2300</v>
      </c>
      <c r="B259" s="1">
        <v>86000</v>
      </c>
    </row>
    <row r="260" spans="1:2">
      <c r="A260" s="1">
        <v>1334</v>
      </c>
      <c r="B260" s="1">
        <v>26500</v>
      </c>
    </row>
    <row r="261" spans="1:2">
      <c r="A261" s="1">
        <v>1250</v>
      </c>
      <c r="B261" s="1">
        <v>72000</v>
      </c>
    </row>
    <row r="262" spans="1:2">
      <c r="A262" s="1">
        <v>1404</v>
      </c>
      <c r="B262" s="1">
        <v>47594</v>
      </c>
    </row>
    <row r="263" spans="1:2">
      <c r="A263" s="1">
        <v>1510</v>
      </c>
      <c r="B263" s="1">
        <v>69900</v>
      </c>
    </row>
    <row r="264" spans="1:2">
      <c r="A264" s="1">
        <v>2352</v>
      </c>
      <c r="B264" s="1">
        <v>80103</v>
      </c>
    </row>
    <row r="265" spans="1:2">
      <c r="A265" s="1">
        <v>1220</v>
      </c>
      <c r="B265" s="1">
        <v>99000</v>
      </c>
    </row>
    <row r="266" spans="1:2">
      <c r="A266" s="1">
        <v>1608</v>
      </c>
      <c r="B266" s="1">
        <v>105000</v>
      </c>
    </row>
    <row r="267" spans="1:2">
      <c r="A267" s="1">
        <v>1168</v>
      </c>
      <c r="B267" s="1">
        <v>40000</v>
      </c>
    </row>
    <row r="268" spans="1:2">
      <c r="A268" s="1">
        <v>1216</v>
      </c>
      <c r="B268" s="1">
        <v>75000</v>
      </c>
    </row>
    <row r="269" spans="1:2">
      <c r="A269" s="1">
        <v>1836</v>
      </c>
      <c r="B269" s="1">
        <v>111750</v>
      </c>
    </row>
    <row r="270" spans="1:2">
      <c r="A270" s="1">
        <v>1080</v>
      </c>
      <c r="B270" s="1">
        <v>107000</v>
      </c>
    </row>
    <row r="271" spans="1:2">
      <c r="A271" s="1">
        <v>1400</v>
      </c>
      <c r="B271" s="1">
        <v>106000</v>
      </c>
    </row>
    <row r="272" spans="1:2">
      <c r="A272" s="1">
        <v>1824</v>
      </c>
      <c r="B272" s="1">
        <v>138200</v>
      </c>
    </row>
    <row r="273" spans="1:2">
      <c r="A273" s="1">
        <v>1920</v>
      </c>
      <c r="B273" s="1">
        <v>80855</v>
      </c>
    </row>
    <row r="274" spans="1:2">
      <c r="A274" s="1">
        <v>1460</v>
      </c>
      <c r="B274" s="1">
        <v>64720</v>
      </c>
    </row>
    <row r="275" spans="1:2">
      <c r="A275" s="1">
        <v>1447</v>
      </c>
      <c r="B275" s="1">
        <v>54000</v>
      </c>
    </row>
    <row r="276" spans="1:2">
      <c r="A276" s="1">
        <v>1056</v>
      </c>
      <c r="B276" s="1">
        <v>72000</v>
      </c>
    </row>
    <row r="277" spans="1:2">
      <c r="A277" s="1">
        <v>1400</v>
      </c>
      <c r="B277" s="1">
        <v>46700</v>
      </c>
    </row>
    <row r="278" spans="1:2">
      <c r="A278" s="1">
        <v>2186</v>
      </c>
      <c r="B278" s="1">
        <v>38103</v>
      </c>
    </row>
    <row r="279" spans="1:2">
      <c r="A279" s="1">
        <v>1602</v>
      </c>
      <c r="B279" s="1">
        <v>42100</v>
      </c>
    </row>
    <row r="280" spans="1:2">
      <c r="A280" s="1">
        <v>1222</v>
      </c>
      <c r="B280" s="1">
        <v>23000</v>
      </c>
    </row>
    <row r="281" spans="1:2">
      <c r="A281" s="1">
        <v>1466</v>
      </c>
      <c r="B281" s="1">
        <v>40150</v>
      </c>
    </row>
    <row r="282" spans="1:2">
      <c r="A282" s="1">
        <v>1600</v>
      </c>
      <c r="B282" s="1">
        <v>53000</v>
      </c>
    </row>
    <row r="283" spans="1:2">
      <c r="A283" s="1">
        <v>1560</v>
      </c>
      <c r="B283" s="1">
        <v>109180</v>
      </c>
    </row>
    <row r="284" spans="1:2">
      <c r="A284" s="1">
        <v>1152</v>
      </c>
      <c r="B284" s="1">
        <v>55500</v>
      </c>
    </row>
    <row r="285" spans="1:2">
      <c r="A285" s="1">
        <v>1578</v>
      </c>
      <c r="B285" s="1">
        <v>53000</v>
      </c>
    </row>
    <row r="286" spans="1:2">
      <c r="A286" s="1">
        <v>1730</v>
      </c>
      <c r="B286" s="1">
        <v>55000</v>
      </c>
    </row>
    <row r="287" spans="1:2">
      <c r="A287" s="1">
        <v>2211</v>
      </c>
      <c r="B287" s="1">
        <v>76593</v>
      </c>
    </row>
    <row r="288" spans="1:2">
      <c r="A288" s="1">
        <v>1560</v>
      </c>
      <c r="B288" s="1">
        <v>67000</v>
      </c>
    </row>
    <row r="289" spans="1:2">
      <c r="A289" s="1">
        <v>1440</v>
      </c>
      <c r="B289" s="1">
        <v>55000</v>
      </c>
    </row>
    <row r="290" spans="1:2">
      <c r="A290" s="1">
        <v>1056</v>
      </c>
      <c r="B290" s="1">
        <v>43500</v>
      </c>
    </row>
    <row r="291" spans="1:2">
      <c r="A291" s="1">
        <v>1152</v>
      </c>
      <c r="B291" s="1">
        <v>78200</v>
      </c>
    </row>
    <row r="292" spans="1:2">
      <c r="A292" s="1">
        <v>1704</v>
      </c>
      <c r="B292" s="1">
        <v>63500</v>
      </c>
    </row>
    <row r="293" spans="1:2">
      <c r="A293" s="1">
        <v>1442</v>
      </c>
      <c r="B293" s="1">
        <v>100000</v>
      </c>
    </row>
    <row r="294" spans="1:2">
      <c r="A294" s="1">
        <v>1448</v>
      </c>
      <c r="B294" s="1">
        <v>24000</v>
      </c>
    </row>
    <row r="295" spans="1:2">
      <c r="A295" s="1">
        <v>1205</v>
      </c>
      <c r="B295" s="1">
        <v>59550</v>
      </c>
    </row>
    <row r="296" spans="1:2">
      <c r="A296" s="1">
        <v>1212</v>
      </c>
      <c r="B296" s="1">
        <v>108000</v>
      </c>
    </row>
    <row r="297" spans="1:2">
      <c r="A297" s="1">
        <v>2000</v>
      </c>
      <c r="B297" s="1">
        <v>64000</v>
      </c>
    </row>
    <row r="298" spans="1:2">
      <c r="A298" s="1">
        <v>1492</v>
      </c>
      <c r="B298" s="1">
        <v>67000</v>
      </c>
    </row>
    <row r="299" spans="1:2">
      <c r="A299" s="1">
        <v>1608</v>
      </c>
      <c r="B299" s="1">
        <v>22500</v>
      </c>
    </row>
    <row r="300" spans="1:2">
      <c r="A300" s="1">
        <v>1520</v>
      </c>
      <c r="B300" s="1">
        <v>75000</v>
      </c>
    </row>
    <row r="301" spans="1:2">
      <c r="A301" s="1">
        <v>3008</v>
      </c>
      <c r="B301" s="1">
        <v>84000</v>
      </c>
    </row>
    <row r="302" spans="1:2">
      <c r="A302" s="1">
        <v>1733</v>
      </c>
      <c r="B302" s="1">
        <v>102500</v>
      </c>
    </row>
    <row r="303" spans="1:2">
      <c r="A303" s="1">
        <v>960</v>
      </c>
      <c r="B303" s="1">
        <v>83000</v>
      </c>
    </row>
    <row r="304" spans="1:2">
      <c r="A304" s="1">
        <v>1248</v>
      </c>
      <c r="B304" s="1">
        <v>30000</v>
      </c>
    </row>
    <row r="305" spans="1:2">
      <c r="A305" s="1">
        <v>1344</v>
      </c>
      <c r="B305" s="1">
        <v>51900</v>
      </c>
    </row>
    <row r="306" spans="1:2">
      <c r="A306" s="1">
        <v>1620</v>
      </c>
      <c r="B306" s="1">
        <v>71200</v>
      </c>
    </row>
    <row r="307" spans="1:2">
      <c r="A307" s="1">
        <v>1168</v>
      </c>
      <c r="B307" s="1">
        <v>95000</v>
      </c>
    </row>
    <row r="308" spans="1:2">
      <c r="A308" s="1">
        <v>3100</v>
      </c>
      <c r="B308" s="1">
        <v>144000</v>
      </c>
    </row>
    <row r="309" spans="1:2">
      <c r="A309" s="1">
        <v>1456</v>
      </c>
      <c r="B309" s="1">
        <v>16500</v>
      </c>
    </row>
    <row r="310" spans="1:2">
      <c r="A310" s="1">
        <v>1458</v>
      </c>
      <c r="B310" s="1">
        <v>108000</v>
      </c>
    </row>
    <row r="311" spans="1:2">
      <c r="A311" s="1">
        <v>2194</v>
      </c>
      <c r="B311" s="1">
        <v>94500</v>
      </c>
    </row>
    <row r="312" spans="1:2">
      <c r="A312" s="1">
        <v>1557</v>
      </c>
      <c r="B312" s="1">
        <v>13600</v>
      </c>
    </row>
    <row r="313" spans="1:2">
      <c r="A313" s="1">
        <v>1248</v>
      </c>
      <c r="B313" s="1">
        <v>77000</v>
      </c>
    </row>
    <row r="314" spans="1:2">
      <c r="A314" s="1">
        <v>1600</v>
      </c>
      <c r="B314" s="1">
        <v>86000</v>
      </c>
    </row>
    <row r="315" spans="1:2">
      <c r="A315" s="1">
        <v>1172</v>
      </c>
      <c r="B315" s="1">
        <v>57750</v>
      </c>
    </row>
    <row r="316" spans="1:2">
      <c r="A316" s="1">
        <v>1599</v>
      </c>
      <c r="B316" s="1">
        <v>134000</v>
      </c>
    </row>
    <row r="317" spans="1:2">
      <c r="A317" s="1">
        <v>1682</v>
      </c>
      <c r="B317" s="1">
        <v>45000</v>
      </c>
    </row>
    <row r="318" spans="1:2">
      <c r="A318" s="1">
        <v>1725</v>
      </c>
      <c r="B318" s="1">
        <v>65000</v>
      </c>
    </row>
    <row r="319" spans="1:2">
      <c r="A319" s="1">
        <v>2392</v>
      </c>
      <c r="B319" s="1">
        <v>85000</v>
      </c>
    </row>
    <row r="320" spans="1:2">
      <c r="A320" s="1">
        <v>1574</v>
      </c>
      <c r="B320" s="1">
        <v>40000</v>
      </c>
    </row>
    <row r="321" spans="1:2">
      <c r="A321" s="1">
        <v>1526</v>
      </c>
      <c r="B321" s="1">
        <v>45900</v>
      </c>
    </row>
    <row r="322" spans="1:2">
      <c r="A322" s="1">
        <v>1632</v>
      </c>
      <c r="B322" s="1">
        <v>60000</v>
      </c>
    </row>
    <row r="323" spans="1:2">
      <c r="A323" s="1">
        <v>1856</v>
      </c>
      <c r="B323" s="1">
        <v>33321</v>
      </c>
    </row>
    <row r="324" spans="1:2">
      <c r="A324" s="1">
        <v>1890</v>
      </c>
      <c r="B324" s="1">
        <v>77000</v>
      </c>
    </row>
    <row r="325" spans="1:2">
      <c r="A325" s="1">
        <v>1466</v>
      </c>
      <c r="B325" s="1">
        <v>75000</v>
      </c>
    </row>
    <row r="326" spans="1:2">
      <c r="A326" s="1">
        <v>2004</v>
      </c>
      <c r="B326" s="1">
        <v>118000</v>
      </c>
    </row>
    <row r="327" spans="1:2">
      <c r="A327" s="1">
        <v>1995</v>
      </c>
      <c r="B327" s="1">
        <v>134900</v>
      </c>
    </row>
    <row r="328" spans="1:2">
      <c r="A328" s="1">
        <v>1610</v>
      </c>
      <c r="B328" s="1">
        <v>103900</v>
      </c>
    </row>
    <row r="329" spans="1:2">
      <c r="A329" s="1">
        <v>1650</v>
      </c>
      <c r="B329" s="1">
        <v>91000</v>
      </c>
    </row>
    <row r="330" spans="1:2">
      <c r="A330" s="1">
        <v>1550</v>
      </c>
      <c r="B330" s="1">
        <v>97000</v>
      </c>
    </row>
    <row r="331" spans="1:2">
      <c r="A331" s="1">
        <v>1220</v>
      </c>
      <c r="B331" s="1">
        <v>104900</v>
      </c>
    </row>
    <row r="332" spans="1:2">
      <c r="A332" s="1">
        <v>1512</v>
      </c>
      <c r="B332" s="1">
        <v>22500</v>
      </c>
    </row>
    <row r="333" spans="1:2">
      <c r="A333" s="1">
        <v>1384</v>
      </c>
      <c r="B333" s="1">
        <v>52200</v>
      </c>
    </row>
    <row r="334" spans="1:2">
      <c r="A334" s="1">
        <v>1248</v>
      </c>
      <c r="B334" s="1">
        <v>75000</v>
      </c>
    </row>
    <row r="335" spans="1:2">
      <c r="A335" s="1">
        <v>1512</v>
      </c>
      <c r="B335" s="1">
        <v>94000</v>
      </c>
    </row>
    <row r="336" spans="1:2">
      <c r="A336" s="1">
        <v>1350</v>
      </c>
      <c r="B336" s="1">
        <v>105000</v>
      </c>
    </row>
    <row r="337" spans="1:2">
      <c r="A337" s="1">
        <v>1800</v>
      </c>
      <c r="B337" s="1">
        <v>78500</v>
      </c>
    </row>
    <row r="338" spans="1:2">
      <c r="A338" s="1">
        <v>1464</v>
      </c>
      <c r="B338" s="1">
        <v>23500</v>
      </c>
    </row>
    <row r="339" spans="1:2">
      <c r="A339" s="1">
        <v>1716</v>
      </c>
      <c r="B339" s="1">
        <v>126800</v>
      </c>
    </row>
    <row r="340" spans="1:2">
      <c r="A340" s="1">
        <v>1440</v>
      </c>
      <c r="B340" s="1">
        <v>41000</v>
      </c>
    </row>
    <row r="341" spans="1:2">
      <c r="A341" s="1">
        <v>1839</v>
      </c>
      <c r="B341" s="1">
        <v>45500</v>
      </c>
    </row>
    <row r="342" spans="1:2">
      <c r="A342" s="1">
        <v>1545</v>
      </c>
      <c r="B342" s="1">
        <v>84600</v>
      </c>
    </row>
    <row r="343" spans="1:2">
      <c r="A343" s="1">
        <v>1198</v>
      </c>
      <c r="B343" s="1">
        <v>33000</v>
      </c>
    </row>
    <row r="344" spans="1:2">
      <c r="A344" s="1">
        <v>1152</v>
      </c>
      <c r="B344" s="1">
        <v>45000</v>
      </c>
    </row>
    <row r="345" spans="1:2">
      <c r="A345" s="1">
        <v>1973</v>
      </c>
      <c r="B345" s="1">
        <v>57170</v>
      </c>
    </row>
    <row r="346" spans="1:2">
      <c r="A346" s="1">
        <v>1788</v>
      </c>
      <c r="B346" s="1">
        <v>55000</v>
      </c>
    </row>
    <row r="347" spans="1:2">
      <c r="A347" s="1">
        <v>1092</v>
      </c>
      <c r="B347" s="1">
        <v>115000</v>
      </c>
    </row>
    <row r="348" spans="1:2">
      <c r="A348" s="1">
        <v>1206</v>
      </c>
      <c r="B348" s="1">
        <v>15250</v>
      </c>
    </row>
    <row r="349" spans="1:2">
      <c r="A349" s="1">
        <v>1190</v>
      </c>
      <c r="B349" s="1">
        <v>72500</v>
      </c>
    </row>
    <row r="350" spans="1:2">
      <c r="A350" s="1">
        <v>1239</v>
      </c>
      <c r="B350" s="1">
        <v>95000</v>
      </c>
    </row>
    <row r="351" spans="1:2">
      <c r="A351" s="1">
        <v>1568</v>
      </c>
      <c r="B351" s="1">
        <v>63000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G352"/>
  <sheetViews>
    <sheetView zoomScale="150" zoomScaleNormal="150" workbookViewId="0">
      <selection activeCell="A2" sqref="A2:A3"/>
    </sheetView>
  </sheetViews>
  <sheetFormatPr defaultRowHeight="12.75"/>
  <cols>
    <col min="6" max="6" width="17.7109375" customWidth="1"/>
    <col min="7" max="7" width="9.28515625" bestFit="1" customWidth="1"/>
  </cols>
  <sheetData>
    <row r="2" spans="1:7">
      <c r="A2" s="4" t="s">
        <v>34</v>
      </c>
      <c r="B2" s="4" t="s">
        <v>35</v>
      </c>
      <c r="C2" s="10" t="s">
        <v>69</v>
      </c>
      <c r="D2" s="10" t="s">
        <v>70</v>
      </c>
      <c r="F2" s="10" t="s">
        <v>68</v>
      </c>
      <c r="G2">
        <f>AVERAGE(A3:A352)</f>
        <v>1528.8371428571429</v>
      </c>
    </row>
    <row r="3" spans="1:7">
      <c r="A3" s="1">
        <v>1320</v>
      </c>
      <c r="B3" s="1">
        <v>56500</v>
      </c>
      <c r="C3">
        <f>A3-$G$2</f>
        <v>-208.83714285714291</v>
      </c>
      <c r="D3">
        <f>C3^2</f>
        <v>43612.952236734716</v>
      </c>
      <c r="F3" s="10" t="s">
        <v>71</v>
      </c>
      <c r="G3">
        <f>SUM(D3:D352)</f>
        <v>43844207.717142865</v>
      </c>
    </row>
    <row r="4" spans="1:7">
      <c r="A4" s="1">
        <v>1152</v>
      </c>
      <c r="B4" s="1">
        <v>23601</v>
      </c>
      <c r="C4">
        <f t="shared" ref="C4:C67" si="0">A4-$G$2</f>
        <v>-376.83714285714291</v>
      </c>
      <c r="D4">
        <f t="shared" ref="D4:D67" si="1">C4^2</f>
        <v>142006.23223673474</v>
      </c>
      <c r="F4" s="10" t="s">
        <v>72</v>
      </c>
      <c r="G4">
        <v>1600</v>
      </c>
    </row>
    <row r="5" spans="1:7">
      <c r="A5" s="1">
        <v>1456</v>
      </c>
      <c r="B5" s="1">
        <v>78000</v>
      </c>
      <c r="C5">
        <f t="shared" si="0"/>
        <v>-72.837142857142908</v>
      </c>
      <c r="D5">
        <f t="shared" si="1"/>
        <v>5305.2493795918444</v>
      </c>
      <c r="F5" s="10" t="s">
        <v>73</v>
      </c>
      <c r="G5" s="10">
        <f>(G4-G2)^2</f>
        <v>5064.152236734687</v>
      </c>
    </row>
    <row r="6" spans="1:7">
      <c r="A6" s="1">
        <v>1672</v>
      </c>
      <c r="B6" s="1">
        <v>38000</v>
      </c>
      <c r="C6">
        <f t="shared" si="0"/>
        <v>143.16285714285709</v>
      </c>
      <c r="D6">
        <f t="shared" si="1"/>
        <v>20495.603665306109</v>
      </c>
      <c r="F6" s="10" t="s">
        <v>74</v>
      </c>
      <c r="G6">
        <f>350</f>
        <v>350</v>
      </c>
    </row>
    <row r="7" spans="1:7">
      <c r="A7" s="1">
        <v>1212</v>
      </c>
      <c r="B7" s="1">
        <v>22000</v>
      </c>
      <c r="C7">
        <f t="shared" si="0"/>
        <v>-316.83714285714291</v>
      </c>
      <c r="D7">
        <f t="shared" si="1"/>
        <v>100385.77509387759</v>
      </c>
      <c r="F7" s="10" t="s">
        <v>75</v>
      </c>
      <c r="G7">
        <f>Sheet2!E8</f>
        <v>26917.624146231752</v>
      </c>
    </row>
    <row r="8" spans="1:7">
      <c r="A8" s="1">
        <v>1918</v>
      </c>
      <c r="B8" s="1">
        <v>77300</v>
      </c>
      <c r="C8">
        <f t="shared" si="0"/>
        <v>389.16285714285709</v>
      </c>
      <c r="D8">
        <f t="shared" si="1"/>
        <v>151447.72937959179</v>
      </c>
    </row>
    <row r="9" spans="1:7">
      <c r="A9" s="1">
        <v>1357</v>
      </c>
      <c r="B9" s="1">
        <v>100000</v>
      </c>
      <c r="C9">
        <f t="shared" si="0"/>
        <v>-171.83714285714291</v>
      </c>
      <c r="D9">
        <f t="shared" si="1"/>
        <v>29528.00366530614</v>
      </c>
      <c r="F9" s="10" t="s">
        <v>76</v>
      </c>
      <c r="G9">
        <f>Sheet2!E19</f>
        <v>19.344064647070528</v>
      </c>
    </row>
    <row r="10" spans="1:7">
      <c r="A10" s="1">
        <v>1184</v>
      </c>
      <c r="B10" s="1">
        <v>13000</v>
      </c>
      <c r="C10">
        <f t="shared" si="0"/>
        <v>-344.83714285714291</v>
      </c>
      <c r="D10">
        <f t="shared" si="1"/>
        <v>118912.65509387759</v>
      </c>
      <c r="F10" s="10" t="s">
        <v>51</v>
      </c>
      <c r="G10">
        <f>Sheet2!E18</f>
        <v>37144.715473728822</v>
      </c>
    </row>
    <row r="11" spans="1:7">
      <c r="A11" s="1">
        <v>2083</v>
      </c>
      <c r="B11" s="1">
        <v>79900</v>
      </c>
      <c r="C11">
        <f t="shared" si="0"/>
        <v>554.16285714285709</v>
      </c>
      <c r="D11">
        <f t="shared" si="1"/>
        <v>307096.47223673464</v>
      </c>
    </row>
    <row r="12" spans="1:7">
      <c r="A12" s="1">
        <v>1492</v>
      </c>
      <c r="B12" s="1">
        <v>119000</v>
      </c>
      <c r="C12">
        <f t="shared" si="0"/>
        <v>-36.837142857142908</v>
      </c>
      <c r="D12">
        <f t="shared" si="1"/>
        <v>1356.9750938775549</v>
      </c>
      <c r="F12" s="10" t="s">
        <v>77</v>
      </c>
      <c r="G12">
        <f>G10+G9*G4</f>
        <v>68095.218909041665</v>
      </c>
    </row>
    <row r="13" spans="1:7">
      <c r="A13" s="1">
        <v>2077</v>
      </c>
      <c r="B13" s="1">
        <v>63500</v>
      </c>
      <c r="C13">
        <f t="shared" si="0"/>
        <v>548.16285714285709</v>
      </c>
      <c r="D13">
        <f t="shared" si="1"/>
        <v>300482.51795102033</v>
      </c>
      <c r="F13" s="10" t="s">
        <v>65</v>
      </c>
      <c r="G13">
        <f>TINV(0.05,348)</f>
        <v>1.9668041527947784</v>
      </c>
    </row>
    <row r="14" spans="1:7">
      <c r="A14" s="1">
        <v>960</v>
      </c>
      <c r="B14" s="1">
        <v>88500</v>
      </c>
      <c r="C14">
        <f t="shared" si="0"/>
        <v>-568.83714285714291</v>
      </c>
      <c r="D14">
        <f t="shared" si="1"/>
        <v>323575.69509387761</v>
      </c>
    </row>
    <row r="15" spans="1:7">
      <c r="A15" s="1">
        <v>1764</v>
      </c>
      <c r="B15" s="1">
        <v>94900</v>
      </c>
      <c r="C15">
        <f t="shared" si="0"/>
        <v>235.16285714285709</v>
      </c>
      <c r="D15">
        <f t="shared" si="1"/>
        <v>55301.569379591812</v>
      </c>
      <c r="F15" s="10" t="s">
        <v>78</v>
      </c>
      <c r="G15">
        <f>G7*SQRT(1/G6+G5/G3)</f>
        <v>1467.6021380940299</v>
      </c>
    </row>
    <row r="16" spans="1:7">
      <c r="A16" s="1">
        <v>1820</v>
      </c>
      <c r="B16" s="1">
        <v>23000</v>
      </c>
      <c r="C16">
        <f t="shared" si="0"/>
        <v>291.16285714285709</v>
      </c>
      <c r="D16">
        <f t="shared" si="1"/>
        <v>84775.80937959181</v>
      </c>
      <c r="F16" s="10" t="s">
        <v>80</v>
      </c>
    </row>
    <row r="17" spans="1:7">
      <c r="A17" s="1">
        <v>1742</v>
      </c>
      <c r="B17" s="1">
        <v>30000</v>
      </c>
      <c r="C17">
        <f t="shared" si="0"/>
        <v>213.16285714285709</v>
      </c>
      <c r="D17">
        <f t="shared" si="1"/>
        <v>45438.403665306098</v>
      </c>
      <c r="F17" s="10" t="s">
        <v>66</v>
      </c>
      <c r="G17">
        <f>G12-G13*G15</f>
        <v>65208.732929187834</v>
      </c>
    </row>
    <row r="18" spans="1:7">
      <c r="A18" s="1">
        <v>1492</v>
      </c>
      <c r="B18" s="1">
        <v>65750</v>
      </c>
      <c r="C18">
        <f t="shared" si="0"/>
        <v>-36.837142857142908</v>
      </c>
      <c r="D18">
        <f t="shared" si="1"/>
        <v>1356.9750938775549</v>
      </c>
      <c r="F18" s="10" t="s">
        <v>79</v>
      </c>
      <c r="G18">
        <f>G12+G13*G15</f>
        <v>70981.704888895503</v>
      </c>
    </row>
    <row r="19" spans="1:7">
      <c r="A19" s="1">
        <v>864</v>
      </c>
      <c r="B19" s="1">
        <v>66900</v>
      </c>
      <c r="C19">
        <f t="shared" si="0"/>
        <v>-664.83714285714291</v>
      </c>
      <c r="D19">
        <f t="shared" si="1"/>
        <v>442008.42652244907</v>
      </c>
    </row>
    <row r="20" spans="1:7">
      <c r="A20" s="1">
        <v>1162</v>
      </c>
      <c r="B20" s="1">
        <v>53000</v>
      </c>
      <c r="C20">
        <f t="shared" si="0"/>
        <v>-366.83714285714291</v>
      </c>
      <c r="D20">
        <f t="shared" si="1"/>
        <v>134569.48937959186</v>
      </c>
    </row>
    <row r="21" spans="1:7">
      <c r="A21" s="1">
        <v>1280</v>
      </c>
      <c r="B21" s="1">
        <v>85000</v>
      </c>
      <c r="C21">
        <f t="shared" si="0"/>
        <v>-248.83714285714291</v>
      </c>
      <c r="D21">
        <f t="shared" si="1"/>
        <v>61919.923665306145</v>
      </c>
      <c r="F21" s="10" t="s">
        <v>81</v>
      </c>
      <c r="G21">
        <f>SQRT(G15^2+G7^2)</f>
        <v>26957.602744189564</v>
      </c>
    </row>
    <row r="22" spans="1:7">
      <c r="A22" s="1">
        <v>1564</v>
      </c>
      <c r="B22" s="1">
        <v>64310</v>
      </c>
      <c r="C22">
        <f t="shared" si="0"/>
        <v>35.162857142857092</v>
      </c>
      <c r="D22">
        <f t="shared" si="1"/>
        <v>1236.4265224489761</v>
      </c>
    </row>
    <row r="23" spans="1:7">
      <c r="A23" s="1">
        <v>1332</v>
      </c>
      <c r="B23" s="1">
        <v>57000</v>
      </c>
      <c r="C23">
        <f t="shared" si="0"/>
        <v>-196.83714285714291</v>
      </c>
      <c r="D23">
        <f t="shared" si="1"/>
        <v>38744.860808163285</v>
      </c>
      <c r="F23" s="10" t="s">
        <v>82</v>
      </c>
    </row>
    <row r="24" spans="1:7">
      <c r="A24" s="1">
        <v>1744</v>
      </c>
      <c r="B24" s="1">
        <v>26500</v>
      </c>
      <c r="C24">
        <f t="shared" si="0"/>
        <v>215.16285714285709</v>
      </c>
      <c r="D24">
        <f t="shared" si="1"/>
        <v>46295.055093877527</v>
      </c>
      <c r="F24" s="10" t="s">
        <v>66</v>
      </c>
      <c r="G24">
        <f>G12-G13*G21</f>
        <v>15074.893882377713</v>
      </c>
    </row>
    <row r="25" spans="1:7">
      <c r="A25" s="1">
        <v>1338</v>
      </c>
      <c r="B25" s="1">
        <v>59600</v>
      </c>
      <c r="C25">
        <f t="shared" si="0"/>
        <v>-190.83714285714291</v>
      </c>
      <c r="D25">
        <f t="shared" si="1"/>
        <v>36418.815093877573</v>
      </c>
      <c r="F25" s="10" t="s">
        <v>79</v>
      </c>
      <c r="G25">
        <f>G12+G13*G21</f>
        <v>121115.54393570562</v>
      </c>
    </row>
    <row r="26" spans="1:7">
      <c r="A26" s="1">
        <v>1056</v>
      </c>
      <c r="B26" s="1">
        <v>71000</v>
      </c>
      <c r="C26">
        <f t="shared" si="0"/>
        <v>-472.83714285714291</v>
      </c>
      <c r="D26">
        <f t="shared" si="1"/>
        <v>223574.96366530616</v>
      </c>
    </row>
    <row r="27" spans="1:7">
      <c r="A27" s="1">
        <v>1851</v>
      </c>
      <c r="B27" s="1">
        <v>95000</v>
      </c>
      <c r="C27">
        <f t="shared" si="0"/>
        <v>322.16285714285709</v>
      </c>
      <c r="D27">
        <f t="shared" si="1"/>
        <v>103788.90652244895</v>
      </c>
    </row>
    <row r="28" spans="1:7">
      <c r="A28" s="1">
        <v>1851</v>
      </c>
      <c r="B28" s="1">
        <v>95000</v>
      </c>
      <c r="C28">
        <f t="shared" si="0"/>
        <v>322.16285714285709</v>
      </c>
      <c r="D28">
        <f t="shared" si="1"/>
        <v>103788.90652244895</v>
      </c>
    </row>
    <row r="29" spans="1:7">
      <c r="A29" s="1">
        <v>1958</v>
      </c>
      <c r="B29" s="1">
        <v>60000</v>
      </c>
      <c r="C29">
        <f t="shared" si="0"/>
        <v>429.16285714285709</v>
      </c>
      <c r="D29">
        <f t="shared" si="1"/>
        <v>184180.75795102035</v>
      </c>
    </row>
    <row r="30" spans="1:7">
      <c r="A30" s="1">
        <v>1328</v>
      </c>
      <c r="B30" s="1">
        <v>92000</v>
      </c>
      <c r="C30">
        <f t="shared" si="0"/>
        <v>-200.83714285714291</v>
      </c>
      <c r="D30">
        <f t="shared" si="1"/>
        <v>40335.557951020426</v>
      </c>
    </row>
    <row r="31" spans="1:7">
      <c r="A31" s="1">
        <v>912</v>
      </c>
      <c r="B31" s="1">
        <v>75000</v>
      </c>
      <c r="C31">
        <f t="shared" si="0"/>
        <v>-616.83714285714291</v>
      </c>
      <c r="D31">
        <f t="shared" si="1"/>
        <v>380488.06080816331</v>
      </c>
    </row>
    <row r="32" spans="1:7">
      <c r="A32" s="1">
        <v>1290</v>
      </c>
      <c r="B32" s="1">
        <v>93000</v>
      </c>
      <c r="C32">
        <f t="shared" si="0"/>
        <v>-238.83714285714291</v>
      </c>
      <c r="D32">
        <f t="shared" si="1"/>
        <v>57043.180808163292</v>
      </c>
    </row>
    <row r="33" spans="1:4">
      <c r="A33" s="1">
        <v>1056</v>
      </c>
      <c r="B33" s="1">
        <v>58150</v>
      </c>
      <c r="C33">
        <f t="shared" si="0"/>
        <v>-472.83714285714291</v>
      </c>
      <c r="D33">
        <f t="shared" si="1"/>
        <v>223574.96366530616</v>
      </c>
    </row>
    <row r="34" spans="1:4">
      <c r="A34" s="1">
        <v>1256</v>
      </c>
      <c r="B34" s="1">
        <v>15481</v>
      </c>
      <c r="C34">
        <f t="shared" si="0"/>
        <v>-272.83714285714291</v>
      </c>
      <c r="D34">
        <f t="shared" si="1"/>
        <v>74440.106522449001</v>
      </c>
    </row>
    <row r="35" spans="1:4">
      <c r="A35" s="1">
        <v>1410</v>
      </c>
      <c r="B35" s="1">
        <v>30000</v>
      </c>
      <c r="C35">
        <f t="shared" si="0"/>
        <v>-118.83714285714291</v>
      </c>
      <c r="D35">
        <f t="shared" si="1"/>
        <v>14122.266522448992</v>
      </c>
    </row>
    <row r="36" spans="1:4">
      <c r="A36" s="1">
        <v>2080</v>
      </c>
      <c r="B36" s="1">
        <v>87000</v>
      </c>
      <c r="C36">
        <f t="shared" si="0"/>
        <v>551.16285714285709</v>
      </c>
      <c r="D36">
        <f t="shared" si="1"/>
        <v>303780.49509387749</v>
      </c>
    </row>
    <row r="37" spans="1:4">
      <c r="A37" s="1">
        <v>1436</v>
      </c>
      <c r="B37" s="1">
        <v>67500</v>
      </c>
      <c r="C37">
        <f t="shared" si="0"/>
        <v>-92.837142857142908</v>
      </c>
      <c r="D37">
        <f t="shared" si="1"/>
        <v>8618.7350938775598</v>
      </c>
    </row>
    <row r="38" spans="1:4">
      <c r="A38" s="1">
        <v>1436</v>
      </c>
      <c r="B38" s="1">
        <v>66500</v>
      </c>
      <c r="C38">
        <f t="shared" si="0"/>
        <v>-92.837142857142908</v>
      </c>
      <c r="D38">
        <f t="shared" si="1"/>
        <v>8618.7350938775598</v>
      </c>
    </row>
    <row r="39" spans="1:4">
      <c r="A39" s="1">
        <v>1036</v>
      </c>
      <c r="B39" s="1">
        <v>91500</v>
      </c>
      <c r="C39">
        <f t="shared" si="0"/>
        <v>-492.83714285714291</v>
      </c>
      <c r="D39">
        <f t="shared" si="1"/>
        <v>242888.44937959188</v>
      </c>
    </row>
    <row r="40" spans="1:4">
      <c r="A40" s="1">
        <v>2158</v>
      </c>
      <c r="B40" s="1">
        <v>32000</v>
      </c>
      <c r="C40">
        <f t="shared" si="0"/>
        <v>629.16285714285709</v>
      </c>
      <c r="D40">
        <f t="shared" si="1"/>
        <v>395845.90080816322</v>
      </c>
    </row>
    <row r="41" spans="1:4">
      <c r="A41" s="1">
        <v>1155</v>
      </c>
      <c r="B41" s="1">
        <v>50100</v>
      </c>
      <c r="C41">
        <f t="shared" si="0"/>
        <v>-373.83714285714291</v>
      </c>
      <c r="D41">
        <f t="shared" si="1"/>
        <v>139754.20937959186</v>
      </c>
    </row>
    <row r="42" spans="1:4">
      <c r="A42" s="1">
        <v>1232</v>
      </c>
      <c r="B42" s="1">
        <v>26000</v>
      </c>
      <c r="C42">
        <f t="shared" si="0"/>
        <v>-296.83714285714291</v>
      </c>
      <c r="D42">
        <f t="shared" si="1"/>
        <v>88112.289379591864</v>
      </c>
    </row>
    <row r="43" spans="1:4">
      <c r="A43" s="1">
        <v>1092</v>
      </c>
      <c r="B43" s="1">
        <v>92900</v>
      </c>
      <c r="C43">
        <f t="shared" si="0"/>
        <v>-436.83714285714291</v>
      </c>
      <c r="D43">
        <f t="shared" si="1"/>
        <v>190826.68937959187</v>
      </c>
    </row>
    <row r="44" spans="1:4">
      <c r="A44" s="1">
        <v>1368</v>
      </c>
      <c r="B44" s="1">
        <v>70321</v>
      </c>
      <c r="C44">
        <f t="shared" si="0"/>
        <v>-160.83714285714291</v>
      </c>
      <c r="D44">
        <f t="shared" si="1"/>
        <v>25868.586522448997</v>
      </c>
    </row>
    <row r="45" spans="1:4">
      <c r="A45" s="1">
        <v>1440</v>
      </c>
      <c r="B45" s="1">
        <v>53500</v>
      </c>
      <c r="C45">
        <f t="shared" si="0"/>
        <v>-88.837142857142908</v>
      </c>
      <c r="D45">
        <f t="shared" si="1"/>
        <v>7892.0379510204175</v>
      </c>
    </row>
    <row r="46" spans="1:4">
      <c r="A46" s="1">
        <v>1076</v>
      </c>
      <c r="B46" s="1">
        <v>44900</v>
      </c>
      <c r="C46">
        <f t="shared" si="0"/>
        <v>-452.83714285714291</v>
      </c>
      <c r="D46">
        <f t="shared" si="1"/>
        <v>205061.47795102047</v>
      </c>
    </row>
    <row r="47" spans="1:4">
      <c r="A47" s="1">
        <v>2232</v>
      </c>
      <c r="B47" s="1">
        <v>67575</v>
      </c>
      <c r="C47">
        <f t="shared" si="0"/>
        <v>703.16285714285709</v>
      </c>
      <c r="D47">
        <f t="shared" si="1"/>
        <v>494438.00366530602</v>
      </c>
    </row>
    <row r="48" spans="1:4">
      <c r="A48" s="1">
        <v>1566</v>
      </c>
      <c r="B48" s="1">
        <v>49500</v>
      </c>
      <c r="C48">
        <f t="shared" si="0"/>
        <v>37.162857142857092</v>
      </c>
      <c r="D48">
        <f t="shared" si="1"/>
        <v>1381.0779510204045</v>
      </c>
    </row>
    <row r="49" spans="1:4">
      <c r="A49" s="1">
        <v>1240</v>
      </c>
      <c r="B49" s="1">
        <v>15250</v>
      </c>
      <c r="C49">
        <f t="shared" si="0"/>
        <v>-288.83714285714291</v>
      </c>
      <c r="D49">
        <f t="shared" si="1"/>
        <v>83426.895093877582</v>
      </c>
    </row>
    <row r="50" spans="1:4">
      <c r="A50" s="1">
        <v>1056</v>
      </c>
      <c r="B50" s="1">
        <v>44300</v>
      </c>
      <c r="C50">
        <f t="shared" si="0"/>
        <v>-472.83714285714291</v>
      </c>
      <c r="D50">
        <f t="shared" si="1"/>
        <v>223574.96366530616</v>
      </c>
    </row>
    <row r="51" spans="1:4">
      <c r="A51" s="1">
        <v>1056</v>
      </c>
      <c r="B51" s="1">
        <v>59000</v>
      </c>
      <c r="C51">
        <f t="shared" si="0"/>
        <v>-472.83714285714291</v>
      </c>
      <c r="D51">
        <f t="shared" si="1"/>
        <v>223574.96366530616</v>
      </c>
    </row>
    <row r="52" spans="1:4">
      <c r="A52" s="1">
        <v>1579</v>
      </c>
      <c r="B52" s="1">
        <v>92500</v>
      </c>
      <c r="C52">
        <f t="shared" si="0"/>
        <v>50.162857142857092</v>
      </c>
      <c r="D52">
        <f t="shared" si="1"/>
        <v>2516.3122367346887</v>
      </c>
    </row>
    <row r="53" spans="1:4">
      <c r="A53" s="1">
        <v>2124</v>
      </c>
      <c r="B53" s="1">
        <v>129000</v>
      </c>
      <c r="C53">
        <f t="shared" si="0"/>
        <v>595.16285714285709</v>
      </c>
      <c r="D53">
        <f t="shared" si="1"/>
        <v>354218.82652244892</v>
      </c>
    </row>
    <row r="54" spans="1:4">
      <c r="A54" s="1">
        <v>1054</v>
      </c>
      <c r="B54" s="1">
        <v>38500</v>
      </c>
      <c r="C54">
        <f t="shared" si="0"/>
        <v>-474.83714285714291</v>
      </c>
      <c r="D54">
        <f t="shared" si="1"/>
        <v>225470.31223673475</v>
      </c>
    </row>
    <row r="55" spans="1:4">
      <c r="A55" s="1">
        <v>1524</v>
      </c>
      <c r="B55" s="1">
        <v>65000</v>
      </c>
      <c r="C55">
        <f t="shared" si="0"/>
        <v>-4.8371428571429078</v>
      </c>
      <c r="D55">
        <f t="shared" si="1"/>
        <v>23.397951020408655</v>
      </c>
    </row>
    <row r="56" spans="1:4">
      <c r="A56" s="1">
        <v>1896</v>
      </c>
      <c r="B56" s="1">
        <v>67100</v>
      </c>
      <c r="C56">
        <f t="shared" si="0"/>
        <v>367.16285714285709</v>
      </c>
      <c r="D56">
        <f t="shared" si="1"/>
        <v>134808.56366530608</v>
      </c>
    </row>
    <row r="57" spans="1:4">
      <c r="A57" s="1">
        <v>1092</v>
      </c>
      <c r="B57" s="1">
        <v>89000</v>
      </c>
      <c r="C57">
        <f t="shared" si="0"/>
        <v>-436.83714285714291</v>
      </c>
      <c r="D57">
        <f t="shared" si="1"/>
        <v>190826.68937959187</v>
      </c>
    </row>
    <row r="58" spans="1:4">
      <c r="A58" s="1">
        <v>1859</v>
      </c>
      <c r="B58" s="1">
        <v>29500</v>
      </c>
      <c r="C58">
        <f t="shared" si="0"/>
        <v>330.16285714285709</v>
      </c>
      <c r="D58">
        <f t="shared" si="1"/>
        <v>109007.51223673466</v>
      </c>
    </row>
    <row r="59" spans="1:4">
      <c r="A59" s="1">
        <v>1216</v>
      </c>
      <c r="B59" s="1">
        <v>50000</v>
      </c>
      <c r="C59">
        <f t="shared" si="0"/>
        <v>-312.83714285714291</v>
      </c>
      <c r="D59">
        <f t="shared" si="1"/>
        <v>97867.077951020445</v>
      </c>
    </row>
    <row r="60" spans="1:4">
      <c r="A60" s="1">
        <v>1650</v>
      </c>
      <c r="B60" s="1">
        <v>85000</v>
      </c>
      <c r="C60">
        <f t="shared" si="0"/>
        <v>121.16285714285709</v>
      </c>
      <c r="D60">
        <f t="shared" si="1"/>
        <v>14680.437951020396</v>
      </c>
    </row>
    <row r="61" spans="1:4">
      <c r="A61" s="1">
        <v>1460</v>
      </c>
      <c r="B61" s="1">
        <v>58000</v>
      </c>
      <c r="C61">
        <f t="shared" si="0"/>
        <v>-68.837142857142908</v>
      </c>
      <c r="D61">
        <f t="shared" si="1"/>
        <v>4738.5522367347012</v>
      </c>
    </row>
    <row r="62" spans="1:4">
      <c r="A62" s="1">
        <v>1632</v>
      </c>
      <c r="B62" s="1">
        <v>28000</v>
      </c>
      <c r="C62">
        <f t="shared" si="0"/>
        <v>103.16285714285709</v>
      </c>
      <c r="D62">
        <f t="shared" si="1"/>
        <v>10642.57509387754</v>
      </c>
    </row>
    <row r="63" spans="1:4">
      <c r="A63" s="1">
        <v>1562</v>
      </c>
      <c r="B63" s="1">
        <v>52224</v>
      </c>
      <c r="C63">
        <f t="shared" si="0"/>
        <v>33.162857142857092</v>
      </c>
      <c r="D63">
        <f t="shared" si="1"/>
        <v>1099.7750938775478</v>
      </c>
    </row>
    <row r="64" spans="1:4">
      <c r="A64" s="1">
        <v>2000</v>
      </c>
      <c r="B64" s="1">
        <v>121000</v>
      </c>
      <c r="C64">
        <f t="shared" si="0"/>
        <v>471.16285714285709</v>
      </c>
      <c r="D64">
        <f t="shared" si="1"/>
        <v>221994.43795102037</v>
      </c>
    </row>
    <row r="65" spans="1:4">
      <c r="A65" s="1">
        <v>1228</v>
      </c>
      <c r="B65" s="1">
        <v>25510</v>
      </c>
      <c r="C65">
        <f t="shared" si="0"/>
        <v>-300.83714285714291</v>
      </c>
      <c r="D65">
        <f t="shared" si="1"/>
        <v>90502.986522449006</v>
      </c>
    </row>
    <row r="66" spans="1:4">
      <c r="A66" s="1">
        <v>1764</v>
      </c>
      <c r="B66" s="1">
        <v>75800</v>
      </c>
      <c r="C66">
        <f t="shared" si="0"/>
        <v>235.16285714285709</v>
      </c>
      <c r="D66">
        <f t="shared" si="1"/>
        <v>55301.569379591812</v>
      </c>
    </row>
    <row r="67" spans="1:4">
      <c r="A67" s="1">
        <v>1638</v>
      </c>
      <c r="B67" s="1">
        <v>57000</v>
      </c>
      <c r="C67">
        <f t="shared" si="0"/>
        <v>109.16285714285709</v>
      </c>
      <c r="D67">
        <f t="shared" si="1"/>
        <v>11916.529379591826</v>
      </c>
    </row>
    <row r="68" spans="1:4">
      <c r="A68" s="1">
        <v>1336</v>
      </c>
      <c r="B68" s="1">
        <v>50500</v>
      </c>
      <c r="C68">
        <f t="shared" ref="C68:C131" si="2">A68-$G$2</f>
        <v>-192.83714285714291</v>
      </c>
      <c r="D68">
        <f t="shared" ref="D68:D131" si="3">C68^2</f>
        <v>37186.163665306143</v>
      </c>
    </row>
    <row r="69" spans="1:4">
      <c r="A69" s="1">
        <v>1795</v>
      </c>
      <c r="B69" s="1">
        <v>55600</v>
      </c>
      <c r="C69">
        <f t="shared" si="2"/>
        <v>266.16285714285709</v>
      </c>
      <c r="D69">
        <f t="shared" si="3"/>
        <v>70842.666522448955</v>
      </c>
    </row>
    <row r="70" spans="1:4">
      <c r="A70" s="1">
        <v>1482</v>
      </c>
      <c r="B70" s="1">
        <v>75000</v>
      </c>
      <c r="C70">
        <f t="shared" si="2"/>
        <v>-46.837142857142908</v>
      </c>
      <c r="D70">
        <f t="shared" si="3"/>
        <v>2193.7179510204128</v>
      </c>
    </row>
    <row r="71" spans="1:4">
      <c r="A71" s="1">
        <v>2584</v>
      </c>
      <c r="B71" s="1">
        <v>136000</v>
      </c>
      <c r="C71">
        <f t="shared" si="2"/>
        <v>1055.1628571428571</v>
      </c>
      <c r="D71">
        <f t="shared" si="3"/>
        <v>1113368.6550938773</v>
      </c>
    </row>
    <row r="72" spans="1:4">
      <c r="A72" s="1">
        <v>960</v>
      </c>
      <c r="B72" s="1">
        <v>68503</v>
      </c>
      <c r="C72">
        <f t="shared" si="2"/>
        <v>-568.83714285714291</v>
      </c>
      <c r="D72">
        <f t="shared" si="3"/>
        <v>323575.69509387761</v>
      </c>
    </row>
    <row r="73" spans="1:4">
      <c r="A73" s="1">
        <v>1848</v>
      </c>
      <c r="B73" s="1">
        <v>62900</v>
      </c>
      <c r="C73">
        <f t="shared" si="2"/>
        <v>319.16285714285709</v>
      </c>
      <c r="D73">
        <f t="shared" si="3"/>
        <v>101864.92937959181</v>
      </c>
    </row>
    <row r="74" spans="1:4">
      <c r="A74" s="1">
        <v>1514</v>
      </c>
      <c r="B74" s="1">
        <v>76000</v>
      </c>
      <c r="C74">
        <f t="shared" si="2"/>
        <v>-14.837142857142908</v>
      </c>
      <c r="D74">
        <f t="shared" si="3"/>
        <v>220.1408081632668</v>
      </c>
    </row>
    <row r="75" spans="1:4">
      <c r="A75" s="1">
        <v>1176</v>
      </c>
      <c r="B75" s="1">
        <v>25900</v>
      </c>
      <c r="C75">
        <f t="shared" si="2"/>
        <v>-352.83714285714291</v>
      </c>
      <c r="D75">
        <f t="shared" si="3"/>
        <v>124494.04937959187</v>
      </c>
    </row>
    <row r="76" spans="1:4">
      <c r="A76" s="1">
        <v>1617</v>
      </c>
      <c r="B76" s="1">
        <v>75000</v>
      </c>
      <c r="C76">
        <f t="shared" si="2"/>
        <v>88.162857142857092</v>
      </c>
      <c r="D76">
        <f t="shared" si="3"/>
        <v>7772.6893795918277</v>
      </c>
    </row>
    <row r="77" spans="1:4">
      <c r="A77" s="1">
        <v>1618</v>
      </c>
      <c r="B77" s="1">
        <v>86000</v>
      </c>
      <c r="C77">
        <f t="shared" si="2"/>
        <v>89.162857142857092</v>
      </c>
      <c r="D77">
        <f t="shared" si="3"/>
        <v>7950.0150938775423</v>
      </c>
    </row>
    <row r="78" spans="1:4">
      <c r="A78" s="1">
        <v>1400</v>
      </c>
      <c r="B78" s="1">
        <v>55150</v>
      </c>
      <c r="C78">
        <f t="shared" si="2"/>
        <v>-128.83714285714291</v>
      </c>
      <c r="D78">
        <f t="shared" si="3"/>
        <v>16599.009379591851</v>
      </c>
    </row>
    <row r="79" spans="1:4">
      <c r="A79" s="1">
        <v>1248</v>
      </c>
      <c r="B79" s="1">
        <v>86000</v>
      </c>
      <c r="C79">
        <f t="shared" si="2"/>
        <v>-280.83714285714291</v>
      </c>
      <c r="D79">
        <f t="shared" si="3"/>
        <v>78869.500808163299</v>
      </c>
    </row>
    <row r="80" spans="1:4">
      <c r="A80" s="1">
        <v>1256</v>
      </c>
      <c r="B80" s="1">
        <v>52000</v>
      </c>
      <c r="C80">
        <f t="shared" si="2"/>
        <v>-272.83714285714291</v>
      </c>
      <c r="D80">
        <f t="shared" si="3"/>
        <v>74440.106522449001</v>
      </c>
    </row>
    <row r="81" spans="1:4">
      <c r="A81" s="1">
        <v>1754</v>
      </c>
      <c r="B81" s="1">
        <v>130000</v>
      </c>
      <c r="C81">
        <f t="shared" si="2"/>
        <v>225.16285714285709</v>
      </c>
      <c r="D81">
        <f t="shared" si="3"/>
        <v>50698.312236734673</v>
      </c>
    </row>
    <row r="82" spans="1:4">
      <c r="A82" s="1">
        <v>1680</v>
      </c>
      <c r="B82" s="1">
        <v>50000</v>
      </c>
      <c r="C82">
        <f t="shared" si="2"/>
        <v>151.16285714285709</v>
      </c>
      <c r="D82">
        <f t="shared" si="3"/>
        <v>22850.209379591823</v>
      </c>
    </row>
    <row r="83" spans="1:4">
      <c r="A83" s="1">
        <v>1464</v>
      </c>
      <c r="B83" s="1">
        <v>42500</v>
      </c>
      <c r="C83">
        <f t="shared" si="2"/>
        <v>-64.837142857142908</v>
      </c>
      <c r="D83">
        <f t="shared" si="3"/>
        <v>4203.8550938775579</v>
      </c>
    </row>
    <row r="84" spans="1:4">
      <c r="A84" s="1">
        <v>1337</v>
      </c>
      <c r="B84" s="1">
        <v>47000</v>
      </c>
      <c r="C84">
        <f t="shared" si="2"/>
        <v>-191.83714285714291</v>
      </c>
      <c r="D84">
        <f t="shared" si="3"/>
        <v>36801.489379591854</v>
      </c>
    </row>
    <row r="85" spans="1:4">
      <c r="A85" s="1">
        <v>1992</v>
      </c>
      <c r="B85" s="1">
        <v>59100</v>
      </c>
      <c r="C85">
        <f t="shared" si="2"/>
        <v>463.16285714285709</v>
      </c>
      <c r="D85">
        <f t="shared" si="3"/>
        <v>214519.83223673466</v>
      </c>
    </row>
    <row r="86" spans="1:4">
      <c r="A86" s="1">
        <v>1726</v>
      </c>
      <c r="B86" s="1">
        <v>21945</v>
      </c>
      <c r="C86">
        <f t="shared" si="2"/>
        <v>197.16285714285709</v>
      </c>
      <c r="D86">
        <f t="shared" si="3"/>
        <v>38873.192236734671</v>
      </c>
    </row>
    <row r="87" spans="1:4">
      <c r="A87" s="1">
        <v>1317</v>
      </c>
      <c r="B87" s="1">
        <v>89500</v>
      </c>
      <c r="C87">
        <f t="shared" si="2"/>
        <v>-211.83714285714291</v>
      </c>
      <c r="D87">
        <f t="shared" si="3"/>
        <v>44874.975093877576</v>
      </c>
    </row>
    <row r="88" spans="1:4">
      <c r="A88" s="1">
        <v>1214</v>
      </c>
      <c r="B88" s="1">
        <v>16500</v>
      </c>
      <c r="C88">
        <f t="shared" si="2"/>
        <v>-314.83714285714291</v>
      </c>
      <c r="D88">
        <f t="shared" si="3"/>
        <v>99122.426522449008</v>
      </c>
    </row>
    <row r="89" spans="1:4">
      <c r="A89" s="1">
        <v>1464</v>
      </c>
      <c r="B89" s="1">
        <v>24000</v>
      </c>
      <c r="C89">
        <f t="shared" si="2"/>
        <v>-64.837142857142908</v>
      </c>
      <c r="D89">
        <f t="shared" si="3"/>
        <v>4203.8550938775579</v>
      </c>
    </row>
    <row r="90" spans="1:4">
      <c r="A90" s="1">
        <v>1200</v>
      </c>
      <c r="B90" s="1">
        <v>55500</v>
      </c>
      <c r="C90">
        <f t="shared" si="2"/>
        <v>-328.83714285714291</v>
      </c>
      <c r="D90">
        <f t="shared" si="3"/>
        <v>108133.86652244901</v>
      </c>
    </row>
    <row r="91" spans="1:4">
      <c r="A91" s="1">
        <v>1496</v>
      </c>
      <c r="B91" s="1">
        <v>64000</v>
      </c>
      <c r="C91">
        <f t="shared" si="2"/>
        <v>-32.837142857142908</v>
      </c>
      <c r="D91">
        <f t="shared" si="3"/>
        <v>1078.2779510204116</v>
      </c>
    </row>
    <row r="92" spans="1:4">
      <c r="A92" s="1">
        <v>1789</v>
      </c>
      <c r="B92" s="1">
        <v>49900</v>
      </c>
      <c r="C92">
        <f t="shared" si="2"/>
        <v>260.16285714285709</v>
      </c>
      <c r="D92">
        <f t="shared" si="3"/>
        <v>67684.712236734675</v>
      </c>
    </row>
    <row r="93" spans="1:4">
      <c r="A93" s="1">
        <v>1810</v>
      </c>
      <c r="B93" s="1">
        <v>67000</v>
      </c>
      <c r="C93">
        <f t="shared" si="2"/>
        <v>281.16285714285709</v>
      </c>
      <c r="D93">
        <f t="shared" si="3"/>
        <v>79052.552236734671</v>
      </c>
    </row>
    <row r="94" spans="1:4">
      <c r="A94" s="1">
        <v>1200</v>
      </c>
      <c r="B94" s="1">
        <v>73000</v>
      </c>
      <c r="C94">
        <f t="shared" si="2"/>
        <v>-328.83714285714291</v>
      </c>
      <c r="D94">
        <f t="shared" si="3"/>
        <v>108133.86652244901</v>
      </c>
    </row>
    <row r="95" spans="1:4">
      <c r="A95" s="1">
        <v>1940</v>
      </c>
      <c r="B95" s="1">
        <v>69500</v>
      </c>
      <c r="C95">
        <f t="shared" si="2"/>
        <v>411.16285714285709</v>
      </c>
      <c r="D95">
        <f t="shared" si="3"/>
        <v>169054.89509387751</v>
      </c>
    </row>
    <row r="96" spans="1:4">
      <c r="A96" s="1">
        <v>1427</v>
      </c>
      <c r="B96" s="1">
        <v>72900</v>
      </c>
      <c r="C96">
        <f t="shared" si="2"/>
        <v>-101.83714285714291</v>
      </c>
      <c r="D96">
        <f t="shared" si="3"/>
        <v>10370.803665306134</v>
      </c>
    </row>
    <row r="97" spans="1:4">
      <c r="A97" s="1">
        <v>2100</v>
      </c>
      <c r="B97" s="1">
        <v>45000</v>
      </c>
      <c r="C97">
        <f t="shared" si="2"/>
        <v>571.16285714285709</v>
      </c>
      <c r="D97">
        <f t="shared" si="3"/>
        <v>326227.00937959179</v>
      </c>
    </row>
    <row r="98" spans="1:4">
      <c r="A98" s="1">
        <v>1248</v>
      </c>
      <c r="B98" s="1">
        <v>104500</v>
      </c>
      <c r="C98">
        <f t="shared" si="2"/>
        <v>-280.83714285714291</v>
      </c>
      <c r="D98">
        <f t="shared" si="3"/>
        <v>78869.500808163299</v>
      </c>
    </row>
    <row r="99" spans="1:4">
      <c r="A99" s="1">
        <v>1400</v>
      </c>
      <c r="B99" s="1">
        <v>23500</v>
      </c>
      <c r="C99">
        <f t="shared" si="2"/>
        <v>-128.83714285714291</v>
      </c>
      <c r="D99">
        <f t="shared" si="3"/>
        <v>16599.009379591851</v>
      </c>
    </row>
    <row r="100" spans="1:4">
      <c r="A100" s="1">
        <v>2546</v>
      </c>
      <c r="B100" s="1">
        <v>125000</v>
      </c>
      <c r="C100">
        <f t="shared" si="2"/>
        <v>1017.1628571428571</v>
      </c>
      <c r="D100">
        <f t="shared" si="3"/>
        <v>1034620.2779510203</v>
      </c>
    </row>
    <row r="101" spans="1:4">
      <c r="A101" s="1">
        <v>1590</v>
      </c>
      <c r="B101" s="1">
        <v>67840</v>
      </c>
      <c r="C101">
        <f t="shared" si="2"/>
        <v>61.162857142857092</v>
      </c>
      <c r="D101">
        <f t="shared" si="3"/>
        <v>3740.8950938775447</v>
      </c>
    </row>
    <row r="102" spans="1:4">
      <c r="A102" s="1">
        <v>1334</v>
      </c>
      <c r="B102" s="1">
        <v>101000</v>
      </c>
      <c r="C102">
        <f t="shared" si="2"/>
        <v>-194.83714285714291</v>
      </c>
      <c r="D102">
        <f t="shared" si="3"/>
        <v>37961.512236734714</v>
      </c>
    </row>
    <row r="103" spans="1:4">
      <c r="A103" s="1">
        <v>1216</v>
      </c>
      <c r="B103" s="1">
        <v>14125</v>
      </c>
      <c r="C103">
        <f t="shared" si="2"/>
        <v>-312.83714285714291</v>
      </c>
      <c r="D103">
        <f t="shared" si="3"/>
        <v>97867.077951020445</v>
      </c>
    </row>
    <row r="104" spans="1:4">
      <c r="A104" s="1">
        <v>1744</v>
      </c>
      <c r="B104" s="1">
        <v>76000</v>
      </c>
      <c r="C104">
        <f t="shared" si="2"/>
        <v>215.16285714285709</v>
      </c>
      <c r="D104">
        <f t="shared" si="3"/>
        <v>46295.055093877527</v>
      </c>
    </row>
    <row r="105" spans="1:4">
      <c r="A105" s="1">
        <v>1848</v>
      </c>
      <c r="B105" s="1">
        <v>44000</v>
      </c>
      <c r="C105">
        <f t="shared" si="2"/>
        <v>319.16285714285709</v>
      </c>
      <c r="D105">
        <f t="shared" si="3"/>
        <v>101864.92937959181</v>
      </c>
    </row>
    <row r="106" spans="1:4">
      <c r="A106" s="1">
        <v>1456</v>
      </c>
      <c r="B106" s="1">
        <v>50000</v>
      </c>
      <c r="C106">
        <f t="shared" si="2"/>
        <v>-72.837142857142908</v>
      </c>
      <c r="D106">
        <f t="shared" si="3"/>
        <v>5305.2493795918444</v>
      </c>
    </row>
    <row r="107" spans="1:4">
      <c r="A107" s="1">
        <v>2414</v>
      </c>
      <c r="B107" s="1">
        <v>84000</v>
      </c>
      <c r="C107">
        <f t="shared" si="2"/>
        <v>885.16285714285709</v>
      </c>
      <c r="D107">
        <f t="shared" si="3"/>
        <v>783513.28366530605</v>
      </c>
    </row>
    <row r="108" spans="1:4">
      <c r="A108" s="1">
        <v>1744</v>
      </c>
      <c r="B108" s="1">
        <v>39900</v>
      </c>
      <c r="C108">
        <f t="shared" si="2"/>
        <v>215.16285714285709</v>
      </c>
      <c r="D108">
        <f t="shared" si="3"/>
        <v>46295.055093877527</v>
      </c>
    </row>
    <row r="109" spans="1:4">
      <c r="A109" s="1">
        <v>1736</v>
      </c>
      <c r="B109" s="1">
        <v>55500</v>
      </c>
      <c r="C109">
        <f t="shared" si="2"/>
        <v>207.16285714285709</v>
      </c>
      <c r="D109">
        <f t="shared" si="3"/>
        <v>42916.449379591817</v>
      </c>
    </row>
    <row r="110" spans="1:4">
      <c r="A110" s="1">
        <v>1636</v>
      </c>
      <c r="B110" s="1">
        <v>39676</v>
      </c>
      <c r="C110">
        <f t="shared" si="2"/>
        <v>107.16285714285709</v>
      </c>
      <c r="D110">
        <f t="shared" si="3"/>
        <v>11483.877951020397</v>
      </c>
    </row>
    <row r="111" spans="1:4">
      <c r="A111" s="1">
        <v>1500</v>
      </c>
      <c r="B111" s="1">
        <v>81000</v>
      </c>
      <c r="C111">
        <f t="shared" si="2"/>
        <v>-28.837142857142908</v>
      </c>
      <c r="D111">
        <f t="shared" si="3"/>
        <v>831.58080816326822</v>
      </c>
    </row>
    <row r="112" spans="1:4">
      <c r="A112" s="1">
        <v>1712</v>
      </c>
      <c r="B112" s="1">
        <v>95000</v>
      </c>
      <c r="C112">
        <f t="shared" si="2"/>
        <v>183.16285714285709</v>
      </c>
      <c r="D112">
        <f t="shared" si="3"/>
        <v>33548.632236734673</v>
      </c>
    </row>
    <row r="113" spans="1:4">
      <c r="A113" s="1">
        <v>1776</v>
      </c>
      <c r="B113" s="1">
        <v>67200</v>
      </c>
      <c r="C113">
        <f t="shared" si="2"/>
        <v>247.16285714285709</v>
      </c>
      <c r="D113">
        <f t="shared" si="3"/>
        <v>61089.477951020381</v>
      </c>
    </row>
    <row r="114" spans="1:4">
      <c r="A114" s="1">
        <v>1248</v>
      </c>
      <c r="B114" s="1">
        <v>71877</v>
      </c>
      <c r="C114">
        <f t="shared" si="2"/>
        <v>-280.83714285714291</v>
      </c>
      <c r="D114">
        <f t="shared" si="3"/>
        <v>78869.500808163299</v>
      </c>
    </row>
    <row r="115" spans="1:4">
      <c r="A115" s="1">
        <v>1144</v>
      </c>
      <c r="B115" s="1">
        <v>95100</v>
      </c>
      <c r="C115">
        <f t="shared" si="2"/>
        <v>-384.83714285714291</v>
      </c>
      <c r="D115">
        <f t="shared" si="3"/>
        <v>148099.62652244902</v>
      </c>
    </row>
    <row r="116" spans="1:4">
      <c r="A116" s="1">
        <v>960</v>
      </c>
      <c r="B116" s="1">
        <v>92500</v>
      </c>
      <c r="C116">
        <f t="shared" si="2"/>
        <v>-568.83714285714291</v>
      </c>
      <c r="D116">
        <f t="shared" si="3"/>
        <v>323575.69509387761</v>
      </c>
    </row>
    <row r="117" spans="1:4">
      <c r="A117" s="1">
        <v>1301</v>
      </c>
      <c r="B117" s="1">
        <v>40000</v>
      </c>
      <c r="C117">
        <f t="shared" si="2"/>
        <v>-227.83714285714291</v>
      </c>
      <c r="D117">
        <f t="shared" si="3"/>
        <v>51909.763665306149</v>
      </c>
    </row>
    <row r="118" spans="1:4">
      <c r="A118" s="1">
        <v>1502</v>
      </c>
      <c r="B118" s="1">
        <v>77400</v>
      </c>
      <c r="C118">
        <f t="shared" si="2"/>
        <v>-26.837142857142908</v>
      </c>
      <c r="D118">
        <f t="shared" si="3"/>
        <v>720.23223673469658</v>
      </c>
    </row>
    <row r="119" spans="1:4">
      <c r="A119" s="1">
        <v>1956</v>
      </c>
      <c r="B119" s="1">
        <v>51500</v>
      </c>
      <c r="C119">
        <f t="shared" si="2"/>
        <v>427.16285714285709</v>
      </c>
      <c r="D119">
        <f t="shared" si="3"/>
        <v>182468.10652244894</v>
      </c>
    </row>
    <row r="120" spans="1:4">
      <c r="A120" s="1">
        <v>1560</v>
      </c>
      <c r="B120" s="1">
        <v>55000</v>
      </c>
      <c r="C120">
        <f t="shared" si="2"/>
        <v>31.162857142857092</v>
      </c>
      <c r="D120">
        <f t="shared" si="3"/>
        <v>971.12366530611928</v>
      </c>
    </row>
    <row r="121" spans="1:4">
      <c r="A121" s="1">
        <v>1283</v>
      </c>
      <c r="B121" s="1">
        <v>36000</v>
      </c>
      <c r="C121">
        <f t="shared" si="2"/>
        <v>-245.83714285714291</v>
      </c>
      <c r="D121">
        <f t="shared" si="3"/>
        <v>60435.900808163293</v>
      </c>
    </row>
    <row r="122" spans="1:4">
      <c r="A122" s="1">
        <v>1553</v>
      </c>
      <c r="B122" s="1">
        <v>82600</v>
      </c>
      <c r="C122">
        <f t="shared" si="2"/>
        <v>24.162857142857092</v>
      </c>
      <c r="D122">
        <f t="shared" si="3"/>
        <v>583.84366530611999</v>
      </c>
    </row>
    <row r="123" spans="1:4">
      <c r="A123" s="1">
        <v>2312</v>
      </c>
      <c r="B123" s="1">
        <v>65000</v>
      </c>
      <c r="C123">
        <f t="shared" si="2"/>
        <v>783.16285714285709</v>
      </c>
      <c r="D123">
        <f t="shared" si="3"/>
        <v>613344.06080816314</v>
      </c>
    </row>
    <row r="124" spans="1:4">
      <c r="A124" s="1">
        <v>1650</v>
      </c>
      <c r="B124" s="1">
        <v>65000</v>
      </c>
      <c r="C124">
        <f t="shared" si="2"/>
        <v>121.16285714285709</v>
      </c>
      <c r="D124">
        <f t="shared" si="3"/>
        <v>14680.437951020396</v>
      </c>
    </row>
    <row r="125" spans="1:4">
      <c r="A125" s="1">
        <v>1326</v>
      </c>
      <c r="B125" s="1">
        <v>103500</v>
      </c>
      <c r="C125">
        <f t="shared" si="2"/>
        <v>-202.83714285714291</v>
      </c>
      <c r="D125">
        <f t="shared" si="3"/>
        <v>41142.906522448997</v>
      </c>
    </row>
    <row r="126" spans="1:4">
      <c r="A126" s="1">
        <v>1900</v>
      </c>
      <c r="B126" s="1">
        <v>93000</v>
      </c>
      <c r="C126">
        <f t="shared" si="2"/>
        <v>371.16285714285709</v>
      </c>
      <c r="D126">
        <f t="shared" si="3"/>
        <v>137761.86652244895</v>
      </c>
    </row>
    <row r="127" spans="1:4">
      <c r="A127" s="1">
        <v>1712</v>
      </c>
      <c r="B127" s="1">
        <v>48000</v>
      </c>
      <c r="C127">
        <f t="shared" si="2"/>
        <v>183.16285714285709</v>
      </c>
      <c r="D127">
        <f t="shared" si="3"/>
        <v>33548.632236734673</v>
      </c>
    </row>
    <row r="128" spans="1:4">
      <c r="A128" s="1">
        <v>1651</v>
      </c>
      <c r="B128" s="1">
        <v>82800</v>
      </c>
      <c r="C128">
        <f t="shared" si="2"/>
        <v>122.16285714285709</v>
      </c>
      <c r="D128">
        <f t="shared" si="3"/>
        <v>14923.763665306111</v>
      </c>
    </row>
    <row r="129" spans="1:4">
      <c r="A129" s="1">
        <v>1424</v>
      </c>
      <c r="B129" s="1">
        <v>110000</v>
      </c>
      <c r="C129">
        <f t="shared" si="2"/>
        <v>-104.83714285714291</v>
      </c>
      <c r="D129">
        <f t="shared" si="3"/>
        <v>10990.82652244899</v>
      </c>
    </row>
    <row r="130" spans="1:4">
      <c r="A130" s="1">
        <v>1702</v>
      </c>
      <c r="B130" s="1">
        <v>61000</v>
      </c>
      <c r="C130">
        <f t="shared" si="2"/>
        <v>173.16285714285709</v>
      </c>
      <c r="D130">
        <f t="shared" si="3"/>
        <v>29985.375093877534</v>
      </c>
    </row>
    <row r="131" spans="1:4">
      <c r="A131" s="1">
        <v>1594</v>
      </c>
      <c r="B131" s="1">
        <v>55375</v>
      </c>
      <c r="C131">
        <f t="shared" si="2"/>
        <v>65.162857142857092</v>
      </c>
      <c r="D131">
        <f t="shared" si="3"/>
        <v>4246.1979510204019</v>
      </c>
    </row>
    <row r="132" spans="1:4">
      <c r="A132" s="1">
        <v>1632</v>
      </c>
      <c r="B132" s="1">
        <v>41000</v>
      </c>
      <c r="C132">
        <f t="shared" ref="C132:C195" si="4">A132-$G$2</f>
        <v>103.16285714285709</v>
      </c>
      <c r="D132">
        <f t="shared" ref="D132:D195" si="5">C132^2</f>
        <v>10642.57509387754</v>
      </c>
    </row>
    <row r="133" spans="1:4">
      <c r="A133" s="1">
        <v>1420</v>
      </c>
      <c r="B133" s="1">
        <v>71400</v>
      </c>
      <c r="C133">
        <f t="shared" si="4"/>
        <v>-108.83714285714291</v>
      </c>
      <c r="D133">
        <f t="shared" si="5"/>
        <v>11845.523665306133</v>
      </c>
    </row>
    <row r="134" spans="1:4">
      <c r="A134" s="1">
        <v>1560</v>
      </c>
      <c r="B134" s="1">
        <v>87000</v>
      </c>
      <c r="C134">
        <f t="shared" si="4"/>
        <v>31.162857142857092</v>
      </c>
      <c r="D134">
        <f t="shared" si="5"/>
        <v>971.12366530611928</v>
      </c>
    </row>
    <row r="135" spans="1:4">
      <c r="A135" s="1">
        <v>1296</v>
      </c>
      <c r="B135" s="1">
        <v>66400</v>
      </c>
      <c r="C135">
        <f t="shared" si="4"/>
        <v>-232.83714285714291</v>
      </c>
      <c r="D135">
        <f t="shared" si="5"/>
        <v>54213.135093877572</v>
      </c>
    </row>
    <row r="136" spans="1:4">
      <c r="A136" s="1">
        <v>1585</v>
      </c>
      <c r="B136" s="1">
        <v>71877</v>
      </c>
      <c r="C136">
        <f t="shared" si="4"/>
        <v>56.162857142857092</v>
      </c>
      <c r="D136">
        <f t="shared" si="5"/>
        <v>3154.2665224489738</v>
      </c>
    </row>
    <row r="137" spans="1:4">
      <c r="A137" s="1">
        <v>1428</v>
      </c>
      <c r="B137" s="1">
        <v>75000</v>
      </c>
      <c r="C137">
        <f t="shared" si="4"/>
        <v>-100.83714285714291</v>
      </c>
      <c r="D137">
        <f t="shared" si="5"/>
        <v>10168.129379591846</v>
      </c>
    </row>
    <row r="138" spans="1:4">
      <c r="A138" s="1">
        <v>1308</v>
      </c>
      <c r="B138" s="1">
        <v>105000</v>
      </c>
      <c r="C138">
        <f t="shared" si="4"/>
        <v>-220.83714285714291</v>
      </c>
      <c r="D138">
        <f t="shared" si="5"/>
        <v>48769.043665306148</v>
      </c>
    </row>
    <row r="139" spans="1:4">
      <c r="A139" s="1">
        <v>1090</v>
      </c>
      <c r="B139" s="1">
        <v>50000</v>
      </c>
      <c r="C139">
        <f t="shared" si="4"/>
        <v>-438.83714285714291</v>
      </c>
      <c r="D139">
        <f t="shared" si="5"/>
        <v>192578.03795102047</v>
      </c>
    </row>
    <row r="140" spans="1:4">
      <c r="A140" s="1">
        <v>1173</v>
      </c>
      <c r="B140" s="1">
        <v>25000</v>
      </c>
      <c r="C140">
        <f t="shared" si="4"/>
        <v>-355.83714285714291</v>
      </c>
      <c r="D140">
        <f t="shared" si="5"/>
        <v>126620.07223673473</v>
      </c>
    </row>
    <row r="141" spans="1:4">
      <c r="A141" s="1">
        <v>1200</v>
      </c>
      <c r="B141" s="1">
        <v>62000</v>
      </c>
      <c r="C141">
        <f t="shared" si="4"/>
        <v>-328.83714285714291</v>
      </c>
      <c r="D141">
        <f t="shared" si="5"/>
        <v>108133.86652244901</v>
      </c>
    </row>
    <row r="142" spans="1:4">
      <c r="A142" s="1">
        <v>1144</v>
      </c>
      <c r="B142" s="1">
        <v>48000</v>
      </c>
      <c r="C142">
        <f t="shared" si="4"/>
        <v>-384.83714285714291</v>
      </c>
      <c r="D142">
        <f t="shared" si="5"/>
        <v>148099.62652244902</v>
      </c>
    </row>
    <row r="143" spans="1:4">
      <c r="A143" s="1">
        <v>2240</v>
      </c>
      <c r="B143" s="1">
        <v>143500</v>
      </c>
      <c r="C143">
        <f t="shared" si="4"/>
        <v>711.16285714285709</v>
      </c>
      <c r="D143">
        <f t="shared" si="5"/>
        <v>505752.60937959177</v>
      </c>
    </row>
    <row r="144" spans="1:4">
      <c r="A144" s="1">
        <v>2170</v>
      </c>
      <c r="B144" s="1">
        <v>89400</v>
      </c>
      <c r="C144">
        <f t="shared" si="4"/>
        <v>641.16285714285709</v>
      </c>
      <c r="D144">
        <f t="shared" si="5"/>
        <v>411089.80937959178</v>
      </c>
    </row>
    <row r="145" spans="1:4">
      <c r="A145" s="1">
        <v>960</v>
      </c>
      <c r="B145" s="1">
        <v>95500</v>
      </c>
      <c r="C145">
        <f t="shared" si="4"/>
        <v>-568.83714285714291</v>
      </c>
      <c r="D145">
        <f t="shared" si="5"/>
        <v>323575.69509387761</v>
      </c>
    </row>
    <row r="146" spans="1:4">
      <c r="A146" s="1">
        <v>2518</v>
      </c>
      <c r="B146" s="1">
        <v>102000</v>
      </c>
      <c r="C146">
        <f t="shared" si="4"/>
        <v>989.16285714285709</v>
      </c>
      <c r="D146">
        <f t="shared" si="5"/>
        <v>978443.15795102029</v>
      </c>
    </row>
    <row r="147" spans="1:4">
      <c r="A147" s="1">
        <v>1648</v>
      </c>
      <c r="B147" s="1">
        <v>89500</v>
      </c>
      <c r="C147">
        <f t="shared" si="4"/>
        <v>119.16285714285709</v>
      </c>
      <c r="D147">
        <f t="shared" si="5"/>
        <v>14199.786522448967</v>
      </c>
    </row>
    <row r="148" spans="1:4">
      <c r="A148" s="1">
        <v>1330</v>
      </c>
      <c r="B148" s="1">
        <v>80900</v>
      </c>
      <c r="C148">
        <f t="shared" si="4"/>
        <v>-198.83714285714291</v>
      </c>
      <c r="D148">
        <f t="shared" si="5"/>
        <v>39536.209379591855</v>
      </c>
    </row>
    <row r="149" spans="1:4">
      <c r="A149" s="1">
        <v>1860</v>
      </c>
      <c r="B149" s="1">
        <v>84694</v>
      </c>
      <c r="C149">
        <f t="shared" si="4"/>
        <v>331.16285714285709</v>
      </c>
      <c r="D149">
        <f t="shared" si="5"/>
        <v>109668.83795102038</v>
      </c>
    </row>
    <row r="150" spans="1:4">
      <c r="A150" s="1">
        <v>1944</v>
      </c>
      <c r="B150" s="1">
        <v>30000</v>
      </c>
      <c r="C150">
        <f t="shared" si="4"/>
        <v>415.16285714285709</v>
      </c>
      <c r="D150">
        <f t="shared" si="5"/>
        <v>172360.19795102035</v>
      </c>
    </row>
    <row r="151" spans="1:4">
      <c r="A151" s="1">
        <v>1208</v>
      </c>
      <c r="B151" s="1">
        <v>45000</v>
      </c>
      <c r="C151">
        <f t="shared" si="4"/>
        <v>-320.83714285714291</v>
      </c>
      <c r="D151">
        <f t="shared" si="5"/>
        <v>102936.47223673473</v>
      </c>
    </row>
    <row r="152" spans="1:4">
      <c r="A152" s="1">
        <v>1248</v>
      </c>
      <c r="B152" s="1">
        <v>53000</v>
      </c>
      <c r="C152">
        <f t="shared" si="4"/>
        <v>-280.83714285714291</v>
      </c>
      <c r="D152">
        <f t="shared" si="5"/>
        <v>78869.500808163299</v>
      </c>
    </row>
    <row r="153" spans="1:4">
      <c r="A153" s="1">
        <v>1420</v>
      </c>
      <c r="B153" s="1">
        <v>61000</v>
      </c>
      <c r="C153">
        <f t="shared" si="4"/>
        <v>-108.83714285714291</v>
      </c>
      <c r="D153">
        <f t="shared" si="5"/>
        <v>11845.523665306133</v>
      </c>
    </row>
    <row r="154" spans="1:4">
      <c r="A154" s="1">
        <v>1522</v>
      </c>
      <c r="B154" s="1">
        <v>61650</v>
      </c>
      <c r="C154">
        <f t="shared" si="4"/>
        <v>-6.8371428571429078</v>
      </c>
      <c r="D154">
        <f t="shared" si="5"/>
        <v>46.746522448980286</v>
      </c>
    </row>
    <row r="155" spans="1:4">
      <c r="A155" s="1">
        <v>1248</v>
      </c>
      <c r="B155" s="1">
        <v>86000</v>
      </c>
      <c r="C155">
        <f t="shared" si="4"/>
        <v>-280.83714285714291</v>
      </c>
      <c r="D155">
        <f t="shared" si="5"/>
        <v>78869.500808163299</v>
      </c>
    </row>
    <row r="156" spans="1:4">
      <c r="A156" s="1">
        <v>1290</v>
      </c>
      <c r="B156" s="1">
        <v>58194</v>
      </c>
      <c r="C156">
        <f t="shared" si="4"/>
        <v>-238.83714285714291</v>
      </c>
      <c r="D156">
        <f t="shared" si="5"/>
        <v>57043.180808163292</v>
      </c>
    </row>
    <row r="157" spans="1:4">
      <c r="A157" s="1">
        <v>1467</v>
      </c>
      <c r="B157" s="1">
        <v>63500</v>
      </c>
      <c r="C157">
        <f t="shared" si="4"/>
        <v>-61.837142857142908</v>
      </c>
      <c r="D157">
        <f t="shared" si="5"/>
        <v>3823.8322367347</v>
      </c>
    </row>
    <row r="158" spans="1:4">
      <c r="A158" s="1">
        <v>1408</v>
      </c>
      <c r="B158" s="1">
        <v>36000</v>
      </c>
      <c r="C158">
        <f t="shared" si="4"/>
        <v>-120.83714285714291</v>
      </c>
      <c r="D158">
        <f t="shared" si="5"/>
        <v>14601.615093877563</v>
      </c>
    </row>
    <row r="159" spans="1:4">
      <c r="A159" s="1">
        <v>1306</v>
      </c>
      <c r="B159" s="1">
        <v>68000</v>
      </c>
      <c r="C159">
        <f t="shared" si="4"/>
        <v>-222.83714285714291</v>
      </c>
      <c r="D159">
        <f t="shared" si="5"/>
        <v>49656.392236734719</v>
      </c>
    </row>
    <row r="160" spans="1:4">
      <c r="A160" s="1">
        <v>1536</v>
      </c>
      <c r="B160" s="1">
        <v>66900</v>
      </c>
      <c r="C160">
        <f t="shared" si="4"/>
        <v>7.1628571428570922</v>
      </c>
      <c r="D160">
        <f t="shared" si="5"/>
        <v>51.306522448978868</v>
      </c>
    </row>
    <row r="161" spans="1:4">
      <c r="A161" s="1">
        <v>1386</v>
      </c>
      <c r="B161" s="1">
        <v>85500</v>
      </c>
      <c r="C161">
        <f t="shared" si="4"/>
        <v>-142.83714285714291</v>
      </c>
      <c r="D161">
        <f t="shared" si="5"/>
        <v>20402.44937959185</v>
      </c>
    </row>
    <row r="162" spans="1:4">
      <c r="A162" s="1">
        <v>1698</v>
      </c>
      <c r="B162" s="1">
        <v>66000</v>
      </c>
      <c r="C162">
        <f t="shared" si="4"/>
        <v>169.16285714285709</v>
      </c>
      <c r="D162">
        <f t="shared" si="5"/>
        <v>28616.072236734675</v>
      </c>
    </row>
    <row r="163" spans="1:4">
      <c r="A163" s="1">
        <v>1470</v>
      </c>
      <c r="B163" s="1">
        <v>58900</v>
      </c>
      <c r="C163">
        <f t="shared" si="4"/>
        <v>-58.837142857142908</v>
      </c>
      <c r="D163">
        <f t="shared" si="5"/>
        <v>3461.8093795918426</v>
      </c>
    </row>
    <row r="164" spans="1:4">
      <c r="A164" s="1">
        <v>1134</v>
      </c>
      <c r="B164" s="1">
        <v>85400</v>
      </c>
      <c r="C164">
        <f t="shared" si="4"/>
        <v>-394.83714285714291</v>
      </c>
      <c r="D164">
        <f t="shared" si="5"/>
        <v>155896.36937959187</v>
      </c>
    </row>
    <row r="165" spans="1:4">
      <c r="A165" s="1">
        <v>1649</v>
      </c>
      <c r="B165" s="1">
        <v>22000</v>
      </c>
      <c r="C165">
        <f t="shared" si="4"/>
        <v>120.16285714285709</v>
      </c>
      <c r="D165">
        <f t="shared" si="5"/>
        <v>14439.112236734682</v>
      </c>
    </row>
    <row r="166" spans="1:4">
      <c r="A166" s="1">
        <v>1100</v>
      </c>
      <c r="B166" s="1">
        <v>73000</v>
      </c>
      <c r="C166">
        <f t="shared" si="4"/>
        <v>-428.83714285714291</v>
      </c>
      <c r="D166">
        <f t="shared" si="5"/>
        <v>183901.29509387759</v>
      </c>
    </row>
    <row r="167" spans="1:4">
      <c r="A167" s="1">
        <v>1400</v>
      </c>
      <c r="B167" s="1">
        <v>94000</v>
      </c>
      <c r="C167">
        <f t="shared" si="4"/>
        <v>-128.83714285714291</v>
      </c>
      <c r="D167">
        <f t="shared" si="5"/>
        <v>16599.009379591851</v>
      </c>
    </row>
    <row r="168" spans="1:4">
      <c r="A168" s="1">
        <v>1215</v>
      </c>
      <c r="B168" s="1">
        <v>22000</v>
      </c>
      <c r="C168">
        <f t="shared" si="4"/>
        <v>-313.83714285714291</v>
      </c>
      <c r="D168">
        <f t="shared" si="5"/>
        <v>98493.752236734726</v>
      </c>
    </row>
    <row r="169" spans="1:4">
      <c r="A169" s="1">
        <v>1084</v>
      </c>
      <c r="B169" s="1">
        <v>28000</v>
      </c>
      <c r="C169">
        <f t="shared" si="4"/>
        <v>-444.83714285714291</v>
      </c>
      <c r="D169">
        <f t="shared" si="5"/>
        <v>197880.08366530616</v>
      </c>
    </row>
    <row r="170" spans="1:4">
      <c r="A170" s="1">
        <v>1342</v>
      </c>
      <c r="B170" s="1">
        <v>93000</v>
      </c>
      <c r="C170">
        <f t="shared" si="4"/>
        <v>-186.83714285714291</v>
      </c>
      <c r="D170">
        <f t="shared" si="5"/>
        <v>34908.117951020424</v>
      </c>
    </row>
    <row r="171" spans="1:4">
      <c r="A171" s="1">
        <v>1552</v>
      </c>
      <c r="B171" s="1">
        <v>95000</v>
      </c>
      <c r="C171">
        <f t="shared" si="4"/>
        <v>23.162857142857092</v>
      </c>
      <c r="D171">
        <f t="shared" si="5"/>
        <v>536.5179510204058</v>
      </c>
    </row>
    <row r="172" spans="1:4">
      <c r="A172" s="1">
        <v>1144</v>
      </c>
      <c r="B172" s="1">
        <v>27000</v>
      </c>
      <c r="C172">
        <f t="shared" si="4"/>
        <v>-384.83714285714291</v>
      </c>
      <c r="D172">
        <f t="shared" si="5"/>
        <v>148099.62652244902</v>
      </c>
    </row>
    <row r="173" spans="1:4">
      <c r="A173" s="1">
        <v>1746</v>
      </c>
      <c r="B173" s="1">
        <v>54000</v>
      </c>
      <c r="C173">
        <f t="shared" si="4"/>
        <v>217.16285714285709</v>
      </c>
      <c r="D173">
        <f t="shared" si="5"/>
        <v>47159.706522448956</v>
      </c>
    </row>
    <row r="174" spans="1:4">
      <c r="A174" s="1">
        <v>1840</v>
      </c>
      <c r="B174" s="1">
        <v>26000</v>
      </c>
      <c r="C174">
        <f t="shared" si="4"/>
        <v>311.16285714285709</v>
      </c>
      <c r="D174">
        <f t="shared" si="5"/>
        <v>96822.323665306089</v>
      </c>
    </row>
    <row r="175" spans="1:4">
      <c r="A175" s="1">
        <v>1598</v>
      </c>
      <c r="B175" s="1">
        <v>53000</v>
      </c>
      <c r="C175">
        <f t="shared" si="4"/>
        <v>69.162857142857092</v>
      </c>
      <c r="D175">
        <f t="shared" si="5"/>
        <v>4783.5008081632586</v>
      </c>
    </row>
    <row r="176" spans="1:4">
      <c r="A176" s="1">
        <v>1488</v>
      </c>
      <c r="B176" s="1">
        <v>70000</v>
      </c>
      <c r="C176">
        <f t="shared" si="4"/>
        <v>-40.837142857142908</v>
      </c>
      <c r="D176">
        <f t="shared" si="5"/>
        <v>1667.6722367346981</v>
      </c>
    </row>
    <row r="177" spans="1:4">
      <c r="A177" s="1">
        <v>1100</v>
      </c>
      <c r="B177" s="1">
        <v>99500</v>
      </c>
      <c r="C177">
        <f t="shared" si="4"/>
        <v>-428.83714285714291</v>
      </c>
      <c r="D177">
        <f t="shared" si="5"/>
        <v>183901.29509387759</v>
      </c>
    </row>
    <row r="178" spans="1:4">
      <c r="A178" s="1">
        <v>1428</v>
      </c>
      <c r="B178" s="1">
        <v>125000</v>
      </c>
      <c r="C178">
        <f t="shared" si="4"/>
        <v>-100.83714285714291</v>
      </c>
      <c r="D178">
        <f t="shared" si="5"/>
        <v>10168.129379591846</v>
      </c>
    </row>
    <row r="179" spans="1:4">
      <c r="A179" s="1">
        <v>2103</v>
      </c>
      <c r="B179" s="1">
        <v>90000</v>
      </c>
      <c r="C179">
        <f t="shared" si="4"/>
        <v>574.16285714285709</v>
      </c>
      <c r="D179">
        <f t="shared" si="5"/>
        <v>329662.98652244895</v>
      </c>
    </row>
    <row r="180" spans="1:4">
      <c r="A180" s="1">
        <v>1744</v>
      </c>
      <c r="B180" s="1">
        <v>31500</v>
      </c>
      <c r="C180">
        <f t="shared" si="4"/>
        <v>215.16285714285709</v>
      </c>
      <c r="D180">
        <f t="shared" si="5"/>
        <v>46295.055093877527</v>
      </c>
    </row>
    <row r="181" spans="1:4">
      <c r="A181" s="1">
        <v>1237</v>
      </c>
      <c r="B181" s="1">
        <v>47000</v>
      </c>
      <c r="C181">
        <f t="shared" si="4"/>
        <v>-291.83714285714291</v>
      </c>
      <c r="D181">
        <f t="shared" si="5"/>
        <v>85168.917951020441</v>
      </c>
    </row>
    <row r="182" spans="1:4">
      <c r="A182" s="1">
        <v>1323</v>
      </c>
      <c r="B182" s="1">
        <v>76000</v>
      </c>
      <c r="C182">
        <f t="shared" si="4"/>
        <v>-205.83714285714291</v>
      </c>
      <c r="D182">
        <f t="shared" si="5"/>
        <v>42368.929379591857</v>
      </c>
    </row>
    <row r="183" spans="1:4">
      <c r="A183" s="1">
        <v>1750</v>
      </c>
      <c r="B183" s="1">
        <v>85900</v>
      </c>
      <c r="C183">
        <f t="shared" si="4"/>
        <v>221.16285714285709</v>
      </c>
      <c r="D183">
        <f t="shared" si="5"/>
        <v>48913.009379591815</v>
      </c>
    </row>
    <row r="184" spans="1:4">
      <c r="A184" s="1">
        <v>1726</v>
      </c>
      <c r="B184" s="1">
        <v>50000</v>
      </c>
      <c r="C184">
        <f t="shared" si="4"/>
        <v>197.16285714285709</v>
      </c>
      <c r="D184">
        <f t="shared" si="5"/>
        <v>38873.192236734671</v>
      </c>
    </row>
    <row r="185" spans="1:4">
      <c r="A185" s="1">
        <v>1465</v>
      </c>
      <c r="B185" s="1">
        <v>87500</v>
      </c>
      <c r="C185">
        <f t="shared" si="4"/>
        <v>-63.837142857142908</v>
      </c>
      <c r="D185">
        <f t="shared" si="5"/>
        <v>4075.1808081632716</v>
      </c>
    </row>
    <row r="186" spans="1:4">
      <c r="A186" s="1">
        <v>1456</v>
      </c>
      <c r="B186" s="1">
        <v>124000</v>
      </c>
      <c r="C186">
        <f t="shared" si="4"/>
        <v>-72.837142857142908</v>
      </c>
      <c r="D186">
        <f t="shared" si="5"/>
        <v>5305.2493795918444</v>
      </c>
    </row>
    <row r="187" spans="1:4">
      <c r="A187" s="1">
        <v>864</v>
      </c>
      <c r="B187" s="1">
        <v>95000</v>
      </c>
      <c r="C187">
        <f t="shared" si="4"/>
        <v>-664.83714285714291</v>
      </c>
      <c r="D187">
        <f t="shared" si="5"/>
        <v>442008.42652244907</v>
      </c>
    </row>
    <row r="188" spans="1:4">
      <c r="A188" s="1">
        <v>2296</v>
      </c>
      <c r="B188" s="1">
        <v>64900</v>
      </c>
      <c r="C188">
        <f t="shared" si="4"/>
        <v>767.16285714285709</v>
      </c>
      <c r="D188">
        <f t="shared" si="5"/>
        <v>588538.84937959176</v>
      </c>
    </row>
    <row r="189" spans="1:4">
      <c r="A189" s="1">
        <v>1414</v>
      </c>
      <c r="B189" s="1">
        <v>82127</v>
      </c>
      <c r="C189">
        <f t="shared" si="4"/>
        <v>-114.83714285714291</v>
      </c>
      <c r="D189">
        <f t="shared" si="5"/>
        <v>13187.569379591849</v>
      </c>
    </row>
    <row r="190" spans="1:4">
      <c r="A190" s="1">
        <v>1374</v>
      </c>
      <c r="B190" s="1">
        <v>65400</v>
      </c>
      <c r="C190">
        <f t="shared" si="4"/>
        <v>-154.83714285714291</v>
      </c>
      <c r="D190">
        <f t="shared" si="5"/>
        <v>23974.540808163281</v>
      </c>
    </row>
    <row r="191" spans="1:4">
      <c r="A191" s="1">
        <v>1870</v>
      </c>
      <c r="B191" s="1">
        <v>25500</v>
      </c>
      <c r="C191">
        <f t="shared" si="4"/>
        <v>341.16285714285709</v>
      </c>
      <c r="D191">
        <f t="shared" si="5"/>
        <v>116392.09509387752</v>
      </c>
    </row>
    <row r="192" spans="1:4">
      <c r="A192" s="1">
        <v>1248</v>
      </c>
      <c r="B192" s="1">
        <v>46000</v>
      </c>
      <c r="C192">
        <f t="shared" si="4"/>
        <v>-280.83714285714291</v>
      </c>
      <c r="D192">
        <f t="shared" si="5"/>
        <v>78869.500808163299</v>
      </c>
    </row>
    <row r="193" spans="1:4">
      <c r="A193" s="1">
        <v>1308</v>
      </c>
      <c r="B193" s="1">
        <v>55000</v>
      </c>
      <c r="C193">
        <f t="shared" si="4"/>
        <v>-220.83714285714291</v>
      </c>
      <c r="D193">
        <f t="shared" si="5"/>
        <v>48769.043665306148</v>
      </c>
    </row>
    <row r="194" spans="1:4">
      <c r="A194" s="1">
        <v>1148</v>
      </c>
      <c r="B194" s="1">
        <v>57000</v>
      </c>
      <c r="C194">
        <f t="shared" si="4"/>
        <v>-380.83714285714291</v>
      </c>
      <c r="D194">
        <f t="shared" si="5"/>
        <v>145036.92937959186</v>
      </c>
    </row>
    <row r="195" spans="1:4">
      <c r="A195" s="1">
        <v>1555</v>
      </c>
      <c r="B195" s="1">
        <v>45000</v>
      </c>
      <c r="C195">
        <f t="shared" si="4"/>
        <v>26.162857142857092</v>
      </c>
      <c r="D195">
        <f t="shared" si="5"/>
        <v>684.49509387754836</v>
      </c>
    </row>
    <row r="196" spans="1:4">
      <c r="A196" s="1">
        <v>1250</v>
      </c>
      <c r="B196" s="1">
        <v>47000</v>
      </c>
      <c r="C196">
        <f t="shared" ref="C196:C259" si="6">A196-$G$2</f>
        <v>-278.83714285714291</v>
      </c>
      <c r="D196">
        <f t="shared" ref="D196:D259" si="7">C196^2</f>
        <v>77750.152236734721</v>
      </c>
    </row>
    <row r="197" spans="1:4">
      <c r="A197" s="1">
        <v>1604</v>
      </c>
      <c r="B197" s="1">
        <v>46000</v>
      </c>
      <c r="C197">
        <f t="shared" si="6"/>
        <v>75.162857142857092</v>
      </c>
      <c r="D197">
        <f t="shared" si="7"/>
        <v>5649.4550938775437</v>
      </c>
    </row>
    <row r="198" spans="1:4">
      <c r="A198" s="1">
        <v>1360</v>
      </c>
      <c r="B198" s="1">
        <v>68000</v>
      </c>
      <c r="C198">
        <f t="shared" si="6"/>
        <v>-168.83714285714291</v>
      </c>
      <c r="D198">
        <f t="shared" si="7"/>
        <v>28505.980808163284</v>
      </c>
    </row>
    <row r="199" spans="1:4">
      <c r="A199" s="1">
        <v>1774</v>
      </c>
      <c r="B199" s="1">
        <v>65000</v>
      </c>
      <c r="C199">
        <f t="shared" si="6"/>
        <v>245.16285714285709</v>
      </c>
      <c r="D199">
        <f t="shared" si="7"/>
        <v>60104.826522448951</v>
      </c>
    </row>
    <row r="200" spans="1:4">
      <c r="A200" s="1">
        <v>1040</v>
      </c>
      <c r="B200" s="1">
        <v>49950</v>
      </c>
      <c r="C200">
        <f t="shared" si="6"/>
        <v>-488.83714285714291</v>
      </c>
      <c r="D200">
        <f t="shared" si="7"/>
        <v>238961.75223673476</v>
      </c>
    </row>
    <row r="201" spans="1:4">
      <c r="A201" s="1">
        <v>1072</v>
      </c>
      <c r="B201" s="1">
        <v>59900</v>
      </c>
      <c r="C201">
        <f t="shared" si="6"/>
        <v>-456.83714285714291</v>
      </c>
      <c r="D201">
        <f t="shared" si="7"/>
        <v>208700.17509387759</v>
      </c>
    </row>
    <row r="202" spans="1:4">
      <c r="A202" s="1">
        <v>1040</v>
      </c>
      <c r="B202" s="1">
        <v>67700</v>
      </c>
      <c r="C202">
        <f t="shared" si="6"/>
        <v>-488.83714285714291</v>
      </c>
      <c r="D202">
        <f t="shared" si="7"/>
        <v>238961.75223673476</v>
      </c>
    </row>
    <row r="203" spans="1:4">
      <c r="A203" s="1">
        <v>1360</v>
      </c>
      <c r="B203" s="1">
        <v>71000</v>
      </c>
      <c r="C203">
        <f t="shared" si="6"/>
        <v>-168.83714285714291</v>
      </c>
      <c r="D203">
        <f t="shared" si="7"/>
        <v>28505.980808163284</v>
      </c>
    </row>
    <row r="204" spans="1:4">
      <c r="A204" s="1">
        <v>1700</v>
      </c>
      <c r="B204" s="1">
        <v>90100</v>
      </c>
      <c r="C204">
        <f t="shared" si="6"/>
        <v>171.16285714285709</v>
      </c>
      <c r="D204">
        <f t="shared" si="7"/>
        <v>29296.723665306105</v>
      </c>
    </row>
    <row r="205" spans="1:4">
      <c r="A205" s="1">
        <v>1930</v>
      </c>
      <c r="B205" s="1">
        <v>97400</v>
      </c>
      <c r="C205">
        <f t="shared" si="6"/>
        <v>401.16285714285709</v>
      </c>
      <c r="D205">
        <f t="shared" si="7"/>
        <v>160931.63795102036</v>
      </c>
    </row>
    <row r="206" spans="1:4">
      <c r="A206" s="1">
        <v>2016</v>
      </c>
      <c r="B206" s="1">
        <v>78970</v>
      </c>
      <c r="C206">
        <f t="shared" si="6"/>
        <v>487.16285714285709</v>
      </c>
      <c r="D206">
        <f t="shared" si="7"/>
        <v>237327.64937959178</v>
      </c>
    </row>
    <row r="207" spans="1:4">
      <c r="A207" s="1">
        <v>1228</v>
      </c>
      <c r="B207" s="1">
        <v>79000</v>
      </c>
      <c r="C207">
        <f t="shared" si="6"/>
        <v>-300.83714285714291</v>
      </c>
      <c r="D207">
        <f t="shared" si="7"/>
        <v>90502.986522449006</v>
      </c>
    </row>
    <row r="208" spans="1:4">
      <c r="A208" s="1">
        <v>1512</v>
      </c>
      <c r="B208" s="1">
        <v>50000</v>
      </c>
      <c r="C208">
        <f t="shared" si="6"/>
        <v>-16.837142857142908</v>
      </c>
      <c r="D208">
        <f t="shared" si="7"/>
        <v>283.48937959183843</v>
      </c>
    </row>
    <row r="209" spans="1:4">
      <c r="A209" s="1">
        <v>1530</v>
      </c>
      <c r="B209" s="1">
        <v>89570</v>
      </c>
      <c r="C209">
        <f t="shared" si="6"/>
        <v>1.1628571428570922</v>
      </c>
      <c r="D209">
        <f t="shared" si="7"/>
        <v>1.3522367346937596</v>
      </c>
    </row>
    <row r="210" spans="1:4">
      <c r="A210" s="1">
        <v>1578</v>
      </c>
      <c r="B210" s="1">
        <v>22000</v>
      </c>
      <c r="C210">
        <f t="shared" si="6"/>
        <v>49.162857142857092</v>
      </c>
      <c r="D210">
        <f t="shared" si="7"/>
        <v>2416.9865224489745</v>
      </c>
    </row>
    <row r="211" spans="1:4">
      <c r="A211" s="1">
        <v>1896</v>
      </c>
      <c r="B211" s="1">
        <v>78900</v>
      </c>
      <c r="C211">
        <f t="shared" si="6"/>
        <v>367.16285714285709</v>
      </c>
      <c r="D211">
        <f t="shared" si="7"/>
        <v>134808.56366530608</v>
      </c>
    </row>
    <row r="212" spans="1:4">
      <c r="A212" s="1">
        <v>1717</v>
      </c>
      <c r="B212" s="1">
        <v>64890</v>
      </c>
      <c r="C212">
        <f t="shared" si="6"/>
        <v>188.16285714285709</v>
      </c>
      <c r="D212">
        <f t="shared" si="7"/>
        <v>35405.26080816325</v>
      </c>
    </row>
    <row r="213" spans="1:4">
      <c r="A213" s="1">
        <v>1223</v>
      </c>
      <c r="B213" s="1">
        <v>60000</v>
      </c>
      <c r="C213">
        <f t="shared" si="6"/>
        <v>-305.83714285714291</v>
      </c>
      <c r="D213">
        <f t="shared" si="7"/>
        <v>93536.357951020444</v>
      </c>
    </row>
    <row r="214" spans="1:4">
      <c r="A214" s="1">
        <v>1187</v>
      </c>
      <c r="B214" s="1">
        <v>24900</v>
      </c>
      <c r="C214">
        <f t="shared" si="6"/>
        <v>-341.83714285714291</v>
      </c>
      <c r="D214">
        <f t="shared" si="7"/>
        <v>116852.63223673473</v>
      </c>
    </row>
    <row r="215" spans="1:4">
      <c r="A215" s="1">
        <v>1283</v>
      </c>
      <c r="B215" s="1">
        <v>74500</v>
      </c>
      <c r="C215">
        <f t="shared" si="6"/>
        <v>-245.83714285714291</v>
      </c>
      <c r="D215">
        <f t="shared" si="7"/>
        <v>60435.900808163293</v>
      </c>
    </row>
    <row r="216" spans="1:4">
      <c r="A216" s="1">
        <v>1484</v>
      </c>
      <c r="B216" s="1">
        <v>61607</v>
      </c>
      <c r="C216">
        <f t="shared" si="6"/>
        <v>-44.837142857142908</v>
      </c>
      <c r="D216">
        <f t="shared" si="7"/>
        <v>2010.3693795918414</v>
      </c>
    </row>
    <row r="217" spans="1:4">
      <c r="A217" s="1">
        <v>1600</v>
      </c>
      <c r="B217" s="1">
        <v>144000</v>
      </c>
      <c r="C217">
        <f t="shared" si="6"/>
        <v>71.162857142857092</v>
      </c>
      <c r="D217">
        <f t="shared" si="7"/>
        <v>5064.152236734687</v>
      </c>
    </row>
    <row r="218" spans="1:4">
      <c r="A218" s="1">
        <v>1216</v>
      </c>
      <c r="B218" s="1">
        <v>51250</v>
      </c>
      <c r="C218">
        <f t="shared" si="6"/>
        <v>-312.83714285714291</v>
      </c>
      <c r="D218">
        <f t="shared" si="7"/>
        <v>97867.077951020445</v>
      </c>
    </row>
    <row r="219" spans="1:4">
      <c r="A219" s="1">
        <v>1592</v>
      </c>
      <c r="B219" s="1">
        <v>51000</v>
      </c>
      <c r="C219">
        <f t="shared" si="6"/>
        <v>63.162857142857092</v>
      </c>
      <c r="D219">
        <f t="shared" si="7"/>
        <v>3989.5465224489731</v>
      </c>
    </row>
    <row r="220" spans="1:4">
      <c r="A220" s="1">
        <v>1662</v>
      </c>
      <c r="B220" s="1">
        <v>70000</v>
      </c>
      <c r="C220">
        <f t="shared" si="6"/>
        <v>133.16285714285709</v>
      </c>
      <c r="D220">
        <f t="shared" si="7"/>
        <v>17732.346522448966</v>
      </c>
    </row>
    <row r="221" spans="1:4">
      <c r="A221" s="1">
        <v>1152</v>
      </c>
      <c r="B221" s="1">
        <v>45143</v>
      </c>
      <c r="C221">
        <f t="shared" si="6"/>
        <v>-376.83714285714291</v>
      </c>
      <c r="D221">
        <f t="shared" si="7"/>
        <v>142006.23223673474</v>
      </c>
    </row>
    <row r="222" spans="1:4">
      <c r="A222" s="1">
        <v>1632</v>
      </c>
      <c r="B222" s="3">
        <v>68700</v>
      </c>
      <c r="C222">
        <f t="shared" si="6"/>
        <v>103.16285714285709</v>
      </c>
      <c r="D222">
        <f t="shared" si="7"/>
        <v>10642.57509387754</v>
      </c>
    </row>
    <row r="223" spans="1:4">
      <c r="A223" s="1">
        <v>1584</v>
      </c>
      <c r="B223" s="1">
        <v>65000</v>
      </c>
      <c r="C223">
        <f t="shared" si="6"/>
        <v>55.162857142857092</v>
      </c>
      <c r="D223">
        <f t="shared" si="7"/>
        <v>3042.9408081632596</v>
      </c>
    </row>
    <row r="224" spans="1:4">
      <c r="A224" s="1">
        <v>1318</v>
      </c>
      <c r="B224" s="1">
        <v>117500</v>
      </c>
      <c r="C224">
        <f t="shared" si="6"/>
        <v>-210.83714285714291</v>
      </c>
      <c r="D224">
        <f t="shared" si="7"/>
        <v>44452.300808163287</v>
      </c>
    </row>
    <row r="225" spans="1:4">
      <c r="A225" s="1">
        <v>1328</v>
      </c>
      <c r="B225" s="1">
        <v>64700</v>
      </c>
      <c r="C225">
        <f t="shared" si="6"/>
        <v>-200.83714285714291</v>
      </c>
      <c r="D225">
        <f t="shared" si="7"/>
        <v>40335.557951020426</v>
      </c>
    </row>
    <row r="226" spans="1:4">
      <c r="A226" s="1">
        <v>1149</v>
      </c>
      <c r="B226" s="1">
        <v>85000</v>
      </c>
      <c r="C226">
        <f t="shared" si="6"/>
        <v>-379.83714285714291</v>
      </c>
      <c r="D226">
        <f t="shared" si="7"/>
        <v>144276.25509387758</v>
      </c>
    </row>
    <row r="227" spans="1:4">
      <c r="A227" s="1">
        <v>2103</v>
      </c>
      <c r="B227" s="1">
        <v>107000</v>
      </c>
      <c r="C227">
        <f t="shared" si="6"/>
        <v>574.16285714285709</v>
      </c>
      <c r="D227">
        <f t="shared" si="7"/>
        <v>329662.98652244895</v>
      </c>
    </row>
    <row r="228" spans="1:4">
      <c r="A228" s="1">
        <v>1284</v>
      </c>
      <c r="B228" s="1">
        <v>19200</v>
      </c>
      <c r="C228">
        <f t="shared" si="6"/>
        <v>-244.83714285714291</v>
      </c>
      <c r="D228">
        <f t="shared" si="7"/>
        <v>59945.226522449004</v>
      </c>
    </row>
    <row r="229" spans="1:4">
      <c r="A229" s="1">
        <v>1416</v>
      </c>
      <c r="B229" s="1">
        <v>54000</v>
      </c>
      <c r="C229">
        <f t="shared" si="6"/>
        <v>-112.83714285714291</v>
      </c>
      <c r="D229">
        <f t="shared" si="7"/>
        <v>12732.220808163276</v>
      </c>
    </row>
    <row r="230" spans="1:4">
      <c r="A230" s="1">
        <v>1480</v>
      </c>
      <c r="B230" s="1">
        <v>63500</v>
      </c>
      <c r="C230">
        <f t="shared" si="6"/>
        <v>-48.837142857142908</v>
      </c>
      <c r="D230">
        <f t="shared" si="7"/>
        <v>2385.0665224489844</v>
      </c>
    </row>
    <row r="231" spans="1:4">
      <c r="A231" s="1">
        <v>1412</v>
      </c>
      <c r="B231" s="1">
        <v>57000</v>
      </c>
      <c r="C231">
        <f t="shared" si="6"/>
        <v>-116.83714285714291</v>
      </c>
      <c r="D231">
        <f t="shared" si="7"/>
        <v>13650.917951020419</v>
      </c>
    </row>
    <row r="232" spans="1:4">
      <c r="A232" s="1">
        <v>1696</v>
      </c>
      <c r="B232" s="1">
        <v>32500</v>
      </c>
      <c r="C232">
        <f t="shared" si="6"/>
        <v>167.16285714285709</v>
      </c>
      <c r="D232">
        <f t="shared" si="7"/>
        <v>27943.42080816325</v>
      </c>
    </row>
    <row r="233" spans="1:4">
      <c r="A233" s="1">
        <v>1056</v>
      </c>
      <c r="B233" s="1">
        <v>76000</v>
      </c>
      <c r="C233">
        <f t="shared" si="6"/>
        <v>-472.83714285714291</v>
      </c>
      <c r="D233">
        <f t="shared" si="7"/>
        <v>223574.96366530616</v>
      </c>
    </row>
    <row r="234" spans="1:4">
      <c r="A234" s="1">
        <v>1636</v>
      </c>
      <c r="B234" s="1">
        <v>95000</v>
      </c>
      <c r="C234">
        <f t="shared" si="6"/>
        <v>107.16285714285709</v>
      </c>
      <c r="D234">
        <f t="shared" si="7"/>
        <v>11483.877951020397</v>
      </c>
    </row>
    <row r="235" spans="1:4">
      <c r="A235" s="1">
        <v>1491</v>
      </c>
      <c r="B235" s="1">
        <v>67500</v>
      </c>
      <c r="C235">
        <f t="shared" si="6"/>
        <v>-37.837142857142908</v>
      </c>
      <c r="D235">
        <f t="shared" si="7"/>
        <v>1431.6493795918407</v>
      </c>
    </row>
    <row r="236" spans="1:4">
      <c r="A236" s="1">
        <v>1239</v>
      </c>
      <c r="B236" s="1">
        <v>32140</v>
      </c>
      <c r="C236">
        <f t="shared" si="6"/>
        <v>-289.83714285714291</v>
      </c>
      <c r="D236">
        <f t="shared" si="7"/>
        <v>84005.569379591863</v>
      </c>
    </row>
    <row r="237" spans="1:4">
      <c r="A237" s="1">
        <v>1454</v>
      </c>
      <c r="B237" s="1">
        <v>35000</v>
      </c>
      <c r="C237">
        <f t="shared" si="6"/>
        <v>-74.837142857142908</v>
      </c>
      <c r="D237">
        <f t="shared" si="7"/>
        <v>5600.5979510204161</v>
      </c>
    </row>
    <row r="238" spans="1:4">
      <c r="A238" s="1">
        <v>1556</v>
      </c>
      <c r="B238" s="1">
        <v>46000</v>
      </c>
      <c r="C238">
        <f t="shared" si="6"/>
        <v>27.162857142857092</v>
      </c>
      <c r="D238">
        <f t="shared" si="7"/>
        <v>737.82080816326254</v>
      </c>
    </row>
    <row r="239" spans="1:4">
      <c r="A239" s="1">
        <v>2070</v>
      </c>
      <c r="B239" s="1">
        <v>78900</v>
      </c>
      <c r="C239">
        <f t="shared" si="6"/>
        <v>541.16285714285709</v>
      </c>
      <c r="D239">
        <f t="shared" si="7"/>
        <v>292857.23795102036</v>
      </c>
    </row>
    <row r="240" spans="1:4">
      <c r="A240" s="1">
        <v>2063</v>
      </c>
      <c r="B240" s="1">
        <v>105000</v>
      </c>
      <c r="C240">
        <f t="shared" si="6"/>
        <v>534.16285714285709</v>
      </c>
      <c r="D240">
        <f t="shared" si="7"/>
        <v>285329.95795102033</v>
      </c>
    </row>
    <row r="241" spans="1:4">
      <c r="A241" s="1">
        <v>2805</v>
      </c>
      <c r="B241" s="1">
        <v>130000</v>
      </c>
      <c r="C241">
        <f t="shared" si="6"/>
        <v>1276.1628571428571</v>
      </c>
      <c r="D241">
        <f t="shared" si="7"/>
        <v>1628591.6379510204</v>
      </c>
    </row>
    <row r="242" spans="1:4">
      <c r="A242" s="1">
        <v>1116</v>
      </c>
      <c r="B242" s="1">
        <v>18000</v>
      </c>
      <c r="C242">
        <f t="shared" si="6"/>
        <v>-412.83714285714291</v>
      </c>
      <c r="D242">
        <f t="shared" si="7"/>
        <v>170434.50652244902</v>
      </c>
    </row>
    <row r="243" spans="1:4">
      <c r="A243" s="1">
        <v>2100</v>
      </c>
      <c r="B243" s="1">
        <v>43000</v>
      </c>
      <c r="C243">
        <f t="shared" si="6"/>
        <v>571.16285714285709</v>
      </c>
      <c r="D243">
        <f t="shared" si="7"/>
        <v>326227.00937959179</v>
      </c>
    </row>
    <row r="244" spans="1:4">
      <c r="A244" s="1">
        <v>1730</v>
      </c>
      <c r="B244" s="1">
        <v>58500</v>
      </c>
      <c r="C244">
        <f t="shared" si="6"/>
        <v>201.16285714285709</v>
      </c>
      <c r="D244">
        <f t="shared" si="7"/>
        <v>40466.495093877529</v>
      </c>
    </row>
    <row r="245" spans="1:4">
      <c r="A245" s="1">
        <v>1353</v>
      </c>
      <c r="B245" s="1">
        <v>65000</v>
      </c>
      <c r="C245">
        <f t="shared" si="6"/>
        <v>-175.83714285714291</v>
      </c>
      <c r="D245">
        <f t="shared" si="7"/>
        <v>30918.700808163285</v>
      </c>
    </row>
    <row r="246" spans="1:4">
      <c r="A246" s="1">
        <v>2056</v>
      </c>
      <c r="B246" s="1">
        <v>72000</v>
      </c>
      <c r="C246">
        <f t="shared" si="6"/>
        <v>527.16285714285709</v>
      </c>
      <c r="D246">
        <f t="shared" si="7"/>
        <v>277900.67795102036</v>
      </c>
    </row>
    <row r="247" spans="1:4">
      <c r="A247" s="1">
        <v>1562</v>
      </c>
      <c r="B247" s="1">
        <v>44000</v>
      </c>
      <c r="C247">
        <f t="shared" si="6"/>
        <v>33.162857142857092</v>
      </c>
      <c r="D247">
        <f t="shared" si="7"/>
        <v>1099.7750938775478</v>
      </c>
    </row>
    <row r="248" spans="1:4">
      <c r="A248" s="1">
        <v>1374</v>
      </c>
      <c r="B248" s="1">
        <v>30000</v>
      </c>
      <c r="C248">
        <f t="shared" si="6"/>
        <v>-154.83714285714291</v>
      </c>
      <c r="D248">
        <f t="shared" si="7"/>
        <v>23974.540808163281</v>
      </c>
    </row>
    <row r="249" spans="1:4">
      <c r="A249" s="1">
        <v>1282</v>
      </c>
      <c r="B249" s="1">
        <v>57000</v>
      </c>
      <c r="C249">
        <f t="shared" si="6"/>
        <v>-246.83714285714291</v>
      </c>
      <c r="D249">
        <f t="shared" si="7"/>
        <v>60928.575093877575</v>
      </c>
    </row>
    <row r="250" spans="1:4">
      <c r="A250" s="1">
        <v>1352</v>
      </c>
      <c r="B250" s="1">
        <v>70000</v>
      </c>
      <c r="C250">
        <f t="shared" si="6"/>
        <v>-176.83714285714291</v>
      </c>
      <c r="D250">
        <f t="shared" si="7"/>
        <v>31271.37509387757</v>
      </c>
    </row>
    <row r="251" spans="1:4">
      <c r="A251" s="1">
        <v>1948</v>
      </c>
      <c r="B251" s="1">
        <v>59790</v>
      </c>
      <c r="C251">
        <f t="shared" si="6"/>
        <v>419.16285714285709</v>
      </c>
      <c r="D251">
        <f t="shared" si="7"/>
        <v>175697.50080816323</v>
      </c>
    </row>
    <row r="252" spans="1:4">
      <c r="A252" s="1">
        <v>1268</v>
      </c>
      <c r="B252" s="1">
        <v>40280</v>
      </c>
      <c r="C252">
        <f t="shared" si="6"/>
        <v>-260.83714285714291</v>
      </c>
      <c r="D252">
        <f t="shared" si="7"/>
        <v>68036.015093877577</v>
      </c>
    </row>
    <row r="253" spans="1:4">
      <c r="A253" s="1">
        <v>1149</v>
      </c>
      <c r="B253" s="1">
        <v>60250</v>
      </c>
      <c r="C253">
        <f t="shared" si="6"/>
        <v>-379.83714285714291</v>
      </c>
      <c r="D253">
        <f t="shared" si="7"/>
        <v>144276.25509387758</v>
      </c>
    </row>
    <row r="254" spans="1:4">
      <c r="A254" s="1">
        <v>1536</v>
      </c>
      <c r="B254" s="1">
        <v>92500</v>
      </c>
      <c r="C254">
        <f t="shared" si="6"/>
        <v>7.1628571428570922</v>
      </c>
      <c r="D254">
        <f t="shared" si="7"/>
        <v>51.306522448978868</v>
      </c>
    </row>
    <row r="255" spans="1:4">
      <c r="A255" s="1">
        <v>1706</v>
      </c>
      <c r="B255" s="1">
        <v>55900</v>
      </c>
      <c r="C255">
        <f t="shared" si="6"/>
        <v>177.16285714285709</v>
      </c>
      <c r="D255">
        <f t="shared" si="7"/>
        <v>31386.677951020389</v>
      </c>
    </row>
    <row r="256" spans="1:4">
      <c r="A256" s="1">
        <v>1750</v>
      </c>
      <c r="B256" s="1">
        <v>111000</v>
      </c>
      <c r="C256">
        <f t="shared" si="6"/>
        <v>221.16285714285709</v>
      </c>
      <c r="D256">
        <f t="shared" si="7"/>
        <v>48913.009379591815</v>
      </c>
    </row>
    <row r="257" spans="1:4">
      <c r="A257" s="1">
        <v>950</v>
      </c>
      <c r="B257" s="1">
        <v>68040</v>
      </c>
      <c r="C257">
        <f t="shared" si="6"/>
        <v>-578.83714285714291</v>
      </c>
      <c r="D257">
        <f t="shared" si="7"/>
        <v>335052.43795102049</v>
      </c>
    </row>
    <row r="258" spans="1:4">
      <c r="A258" s="1">
        <v>2356</v>
      </c>
      <c r="B258" s="1">
        <v>72000</v>
      </c>
      <c r="C258">
        <f t="shared" si="6"/>
        <v>827.16285714285709</v>
      </c>
      <c r="D258">
        <f t="shared" si="7"/>
        <v>684198.39223673462</v>
      </c>
    </row>
    <row r="259" spans="1:4">
      <c r="A259" s="1">
        <v>1617</v>
      </c>
      <c r="B259" s="1">
        <v>38050</v>
      </c>
      <c r="C259">
        <f t="shared" si="6"/>
        <v>88.162857142857092</v>
      </c>
      <c r="D259">
        <f t="shared" si="7"/>
        <v>7772.6893795918277</v>
      </c>
    </row>
    <row r="260" spans="1:4">
      <c r="A260" s="1">
        <v>2300</v>
      </c>
      <c r="B260" s="1">
        <v>86000</v>
      </c>
      <c r="C260">
        <f t="shared" ref="C260:C323" si="8">A260-$G$2</f>
        <v>771.16285714285709</v>
      </c>
      <c r="D260">
        <f t="shared" ref="D260:D323" si="9">C260^2</f>
        <v>594692.15223673463</v>
      </c>
    </row>
    <row r="261" spans="1:4">
      <c r="A261" s="1">
        <v>1334</v>
      </c>
      <c r="B261" s="1">
        <v>26500</v>
      </c>
      <c r="C261">
        <f t="shared" si="8"/>
        <v>-194.83714285714291</v>
      </c>
      <c r="D261">
        <f t="shared" si="9"/>
        <v>37961.512236734714</v>
      </c>
    </row>
    <row r="262" spans="1:4">
      <c r="A262" s="1">
        <v>1250</v>
      </c>
      <c r="B262" s="1">
        <v>72000</v>
      </c>
      <c r="C262">
        <f t="shared" si="8"/>
        <v>-278.83714285714291</v>
      </c>
      <c r="D262">
        <f t="shared" si="9"/>
        <v>77750.152236734721</v>
      </c>
    </row>
    <row r="263" spans="1:4">
      <c r="A263" s="1">
        <v>1404</v>
      </c>
      <c r="B263" s="1">
        <v>47594</v>
      </c>
      <c r="C263">
        <f t="shared" si="8"/>
        <v>-124.83714285714291</v>
      </c>
      <c r="D263">
        <f t="shared" si="9"/>
        <v>15584.312236734706</v>
      </c>
    </row>
    <row r="264" spans="1:4">
      <c r="A264" s="1">
        <v>1510</v>
      </c>
      <c r="B264" s="1">
        <v>69900</v>
      </c>
      <c r="C264">
        <f t="shared" si="8"/>
        <v>-18.837142857142908</v>
      </c>
      <c r="D264">
        <f t="shared" si="9"/>
        <v>354.83795102041006</v>
      </c>
    </row>
    <row r="265" spans="1:4">
      <c r="A265" s="1">
        <v>2352</v>
      </c>
      <c r="B265" s="1">
        <v>80103</v>
      </c>
      <c r="C265">
        <f t="shared" si="8"/>
        <v>823.16285714285709</v>
      </c>
      <c r="D265">
        <f t="shared" si="9"/>
        <v>677597.08937959175</v>
      </c>
    </row>
    <row r="266" spans="1:4">
      <c r="A266" s="1">
        <v>1220</v>
      </c>
      <c r="B266" s="1">
        <v>99000</v>
      </c>
      <c r="C266">
        <f t="shared" si="8"/>
        <v>-308.83714285714291</v>
      </c>
      <c r="D266">
        <f t="shared" si="9"/>
        <v>95380.380808163303</v>
      </c>
    </row>
    <row r="267" spans="1:4">
      <c r="A267" s="1">
        <v>1608</v>
      </c>
      <c r="B267" s="1">
        <v>105000</v>
      </c>
      <c r="C267">
        <f t="shared" si="8"/>
        <v>79.162857142857092</v>
      </c>
      <c r="D267">
        <f t="shared" si="9"/>
        <v>6266.7579510204005</v>
      </c>
    </row>
    <row r="268" spans="1:4">
      <c r="A268" s="1">
        <v>1168</v>
      </c>
      <c r="B268" s="1">
        <v>40000</v>
      </c>
      <c r="C268">
        <f t="shared" si="8"/>
        <v>-360.83714285714291</v>
      </c>
      <c r="D268">
        <f t="shared" si="9"/>
        <v>130203.44366530616</v>
      </c>
    </row>
    <row r="269" spans="1:4">
      <c r="A269" s="1">
        <v>1216</v>
      </c>
      <c r="B269" s="1">
        <v>75000</v>
      </c>
      <c r="C269">
        <f t="shared" si="8"/>
        <v>-312.83714285714291</v>
      </c>
      <c r="D269">
        <f t="shared" si="9"/>
        <v>97867.077951020445</v>
      </c>
    </row>
    <row r="270" spans="1:4">
      <c r="A270" s="1">
        <v>1836</v>
      </c>
      <c r="B270" s="1">
        <v>111750</v>
      </c>
      <c r="C270">
        <f t="shared" si="8"/>
        <v>307.16285714285709</v>
      </c>
      <c r="D270">
        <f t="shared" si="9"/>
        <v>94349.02080816323</v>
      </c>
    </row>
    <row r="271" spans="1:4">
      <c r="A271" s="1">
        <v>1080</v>
      </c>
      <c r="B271" s="1">
        <v>107000</v>
      </c>
      <c r="C271">
        <f t="shared" si="8"/>
        <v>-448.83714285714291</v>
      </c>
      <c r="D271">
        <f t="shared" si="9"/>
        <v>201454.78080816331</v>
      </c>
    </row>
    <row r="272" spans="1:4">
      <c r="A272" s="1">
        <v>1400</v>
      </c>
      <c r="B272" s="1">
        <v>106000</v>
      </c>
      <c r="C272">
        <f t="shared" si="8"/>
        <v>-128.83714285714291</v>
      </c>
      <c r="D272">
        <f t="shared" si="9"/>
        <v>16599.009379591851</v>
      </c>
    </row>
    <row r="273" spans="1:4">
      <c r="A273" s="1">
        <v>1824</v>
      </c>
      <c r="B273" s="1">
        <v>138200</v>
      </c>
      <c r="C273">
        <f t="shared" si="8"/>
        <v>295.16285714285709</v>
      </c>
      <c r="D273">
        <f t="shared" si="9"/>
        <v>87121.112236734669</v>
      </c>
    </row>
    <row r="274" spans="1:4">
      <c r="A274" s="1">
        <v>1920</v>
      </c>
      <c r="B274" s="1">
        <v>80855</v>
      </c>
      <c r="C274">
        <f t="shared" si="8"/>
        <v>391.16285714285709</v>
      </c>
      <c r="D274">
        <f t="shared" si="9"/>
        <v>153008.38080816323</v>
      </c>
    </row>
    <row r="275" spans="1:4">
      <c r="A275" s="1">
        <v>1460</v>
      </c>
      <c r="B275" s="1">
        <v>64720</v>
      </c>
      <c r="C275">
        <f t="shared" si="8"/>
        <v>-68.837142857142908</v>
      </c>
      <c r="D275">
        <f t="shared" si="9"/>
        <v>4738.5522367347012</v>
      </c>
    </row>
    <row r="276" spans="1:4">
      <c r="A276" s="1">
        <v>1447</v>
      </c>
      <c r="B276" s="1">
        <v>54000</v>
      </c>
      <c r="C276">
        <f t="shared" si="8"/>
        <v>-81.837142857142908</v>
      </c>
      <c r="D276">
        <f t="shared" si="9"/>
        <v>6697.3179510204163</v>
      </c>
    </row>
    <row r="277" spans="1:4">
      <c r="A277" s="1">
        <v>1056</v>
      </c>
      <c r="B277" s="1">
        <v>72000</v>
      </c>
      <c r="C277">
        <f t="shared" si="8"/>
        <v>-472.83714285714291</v>
      </c>
      <c r="D277">
        <f t="shared" si="9"/>
        <v>223574.96366530616</v>
      </c>
    </row>
    <row r="278" spans="1:4">
      <c r="A278" s="1">
        <v>1400</v>
      </c>
      <c r="B278" s="1">
        <v>46700</v>
      </c>
      <c r="C278">
        <f t="shared" si="8"/>
        <v>-128.83714285714291</v>
      </c>
      <c r="D278">
        <f t="shared" si="9"/>
        <v>16599.009379591851</v>
      </c>
    </row>
    <row r="279" spans="1:4">
      <c r="A279" s="1">
        <v>2186</v>
      </c>
      <c r="B279" s="1">
        <v>38103</v>
      </c>
      <c r="C279">
        <f t="shared" si="8"/>
        <v>657.16285714285709</v>
      </c>
      <c r="D279">
        <f t="shared" si="9"/>
        <v>431863.02080816322</v>
      </c>
    </row>
    <row r="280" spans="1:4">
      <c r="A280" s="1">
        <v>1602</v>
      </c>
      <c r="B280" s="1">
        <v>42100</v>
      </c>
      <c r="C280">
        <f t="shared" si="8"/>
        <v>73.162857142857092</v>
      </c>
      <c r="D280">
        <f t="shared" si="9"/>
        <v>5352.8036653061154</v>
      </c>
    </row>
    <row r="281" spans="1:4">
      <c r="A281" s="1">
        <v>1222</v>
      </c>
      <c r="B281" s="1">
        <v>23000</v>
      </c>
      <c r="C281">
        <f t="shared" si="8"/>
        <v>-306.83714285714291</v>
      </c>
      <c r="D281">
        <f t="shared" si="9"/>
        <v>94149.032236734725</v>
      </c>
    </row>
    <row r="282" spans="1:4">
      <c r="A282" s="1">
        <v>1466</v>
      </c>
      <c r="B282" s="1">
        <v>40150</v>
      </c>
      <c r="C282">
        <f t="shared" si="8"/>
        <v>-62.837142857142908</v>
      </c>
      <c r="D282">
        <f t="shared" si="9"/>
        <v>3948.5065224489858</v>
      </c>
    </row>
    <row r="283" spans="1:4">
      <c r="A283" s="1">
        <v>1600</v>
      </c>
      <c r="B283" s="1">
        <v>53000</v>
      </c>
      <c r="C283">
        <f t="shared" si="8"/>
        <v>71.162857142857092</v>
      </c>
      <c r="D283">
        <f t="shared" si="9"/>
        <v>5064.152236734687</v>
      </c>
    </row>
    <row r="284" spans="1:4">
      <c r="A284" s="1">
        <v>1560</v>
      </c>
      <c r="B284" s="1">
        <v>109180</v>
      </c>
      <c r="C284">
        <f t="shared" si="8"/>
        <v>31.162857142857092</v>
      </c>
      <c r="D284">
        <f t="shared" si="9"/>
        <v>971.12366530611928</v>
      </c>
    </row>
    <row r="285" spans="1:4">
      <c r="A285" s="1">
        <v>1152</v>
      </c>
      <c r="B285" s="1">
        <v>55500</v>
      </c>
      <c r="C285">
        <f t="shared" si="8"/>
        <v>-376.83714285714291</v>
      </c>
      <c r="D285">
        <f t="shared" si="9"/>
        <v>142006.23223673474</v>
      </c>
    </row>
    <row r="286" spans="1:4">
      <c r="A286" s="1">
        <v>1578</v>
      </c>
      <c r="B286" s="1">
        <v>53000</v>
      </c>
      <c r="C286">
        <f t="shared" si="8"/>
        <v>49.162857142857092</v>
      </c>
      <c r="D286">
        <f t="shared" si="9"/>
        <v>2416.9865224489745</v>
      </c>
    </row>
    <row r="287" spans="1:4">
      <c r="A287" s="1">
        <v>1730</v>
      </c>
      <c r="B287" s="1">
        <v>55000</v>
      </c>
      <c r="C287">
        <f t="shared" si="8"/>
        <v>201.16285714285709</v>
      </c>
      <c r="D287">
        <f t="shared" si="9"/>
        <v>40466.495093877529</v>
      </c>
    </row>
    <row r="288" spans="1:4">
      <c r="A288" s="1">
        <v>2211</v>
      </c>
      <c r="B288" s="1">
        <v>76593</v>
      </c>
      <c r="C288">
        <f t="shared" si="8"/>
        <v>682.16285714285709</v>
      </c>
      <c r="D288">
        <f t="shared" si="9"/>
        <v>465346.16366530606</v>
      </c>
    </row>
    <row r="289" spans="1:4">
      <c r="A289" s="1">
        <v>1560</v>
      </c>
      <c r="B289" s="1">
        <v>67000</v>
      </c>
      <c r="C289">
        <f t="shared" si="8"/>
        <v>31.162857142857092</v>
      </c>
      <c r="D289">
        <f t="shared" si="9"/>
        <v>971.12366530611928</v>
      </c>
    </row>
    <row r="290" spans="1:4">
      <c r="A290" s="1">
        <v>1440</v>
      </c>
      <c r="B290" s="1">
        <v>55000</v>
      </c>
      <c r="C290">
        <f t="shared" si="8"/>
        <v>-88.837142857142908</v>
      </c>
      <c r="D290">
        <f t="shared" si="9"/>
        <v>7892.0379510204175</v>
      </c>
    </row>
    <row r="291" spans="1:4">
      <c r="A291" s="1">
        <v>1056</v>
      </c>
      <c r="B291" s="1">
        <v>43500</v>
      </c>
      <c r="C291">
        <f t="shared" si="8"/>
        <v>-472.83714285714291</v>
      </c>
      <c r="D291">
        <f t="shared" si="9"/>
        <v>223574.96366530616</v>
      </c>
    </row>
    <row r="292" spans="1:4">
      <c r="A292" s="1">
        <v>1152</v>
      </c>
      <c r="B292" s="1">
        <v>78200</v>
      </c>
      <c r="C292">
        <f t="shared" si="8"/>
        <v>-376.83714285714291</v>
      </c>
      <c r="D292">
        <f t="shared" si="9"/>
        <v>142006.23223673474</v>
      </c>
    </row>
    <row r="293" spans="1:4">
      <c r="A293" s="1">
        <v>1704</v>
      </c>
      <c r="B293" s="1">
        <v>63500</v>
      </c>
      <c r="C293">
        <f t="shared" si="8"/>
        <v>175.16285714285709</v>
      </c>
      <c r="D293">
        <f t="shared" si="9"/>
        <v>30682.026522448963</v>
      </c>
    </row>
    <row r="294" spans="1:4">
      <c r="A294" s="1">
        <v>1442</v>
      </c>
      <c r="B294" s="1">
        <v>100000</v>
      </c>
      <c r="C294">
        <f t="shared" si="8"/>
        <v>-86.837142857142908</v>
      </c>
      <c r="D294">
        <f t="shared" si="9"/>
        <v>7540.6893795918459</v>
      </c>
    </row>
    <row r="295" spans="1:4">
      <c r="A295" s="1">
        <v>1448</v>
      </c>
      <c r="B295" s="1">
        <v>24000</v>
      </c>
      <c r="C295">
        <f t="shared" si="8"/>
        <v>-80.837142857142908</v>
      </c>
      <c r="D295">
        <f t="shared" si="9"/>
        <v>6534.643665306131</v>
      </c>
    </row>
    <row r="296" spans="1:4">
      <c r="A296" s="1">
        <v>1205</v>
      </c>
      <c r="B296" s="1">
        <v>59550</v>
      </c>
      <c r="C296">
        <f t="shared" si="8"/>
        <v>-323.83714285714291</v>
      </c>
      <c r="D296">
        <f t="shared" si="9"/>
        <v>104870.49509387759</v>
      </c>
    </row>
    <row r="297" spans="1:4">
      <c r="A297" s="1">
        <v>1212</v>
      </c>
      <c r="B297" s="1">
        <v>108000</v>
      </c>
      <c r="C297">
        <f t="shared" si="8"/>
        <v>-316.83714285714291</v>
      </c>
      <c r="D297">
        <f t="shared" si="9"/>
        <v>100385.77509387759</v>
      </c>
    </row>
    <row r="298" spans="1:4">
      <c r="A298" s="1">
        <v>2000</v>
      </c>
      <c r="B298" s="1">
        <v>64000</v>
      </c>
      <c r="C298">
        <f t="shared" si="8"/>
        <v>471.16285714285709</v>
      </c>
      <c r="D298">
        <f t="shared" si="9"/>
        <v>221994.43795102037</v>
      </c>
    </row>
    <row r="299" spans="1:4">
      <c r="A299" s="1">
        <v>1492</v>
      </c>
      <c r="B299" s="1">
        <v>67000</v>
      </c>
      <c r="C299">
        <f t="shared" si="8"/>
        <v>-36.837142857142908</v>
      </c>
      <c r="D299">
        <f t="shared" si="9"/>
        <v>1356.9750938775549</v>
      </c>
    </row>
    <row r="300" spans="1:4">
      <c r="A300" s="1">
        <v>1608</v>
      </c>
      <c r="B300" s="1">
        <v>22500</v>
      </c>
      <c r="C300">
        <f t="shared" si="8"/>
        <v>79.162857142857092</v>
      </c>
      <c r="D300">
        <f t="shared" si="9"/>
        <v>6266.7579510204005</v>
      </c>
    </row>
    <row r="301" spans="1:4">
      <c r="A301" s="1">
        <v>1520</v>
      </c>
      <c r="B301" s="1">
        <v>75000</v>
      </c>
      <c r="C301">
        <f t="shared" si="8"/>
        <v>-8.8371428571429078</v>
      </c>
      <c r="D301">
        <f t="shared" si="9"/>
        <v>78.095093877551918</v>
      </c>
    </row>
    <row r="302" spans="1:4">
      <c r="A302" s="1">
        <v>3008</v>
      </c>
      <c r="B302" s="1">
        <v>84000</v>
      </c>
      <c r="C302">
        <f t="shared" si="8"/>
        <v>1479.1628571428571</v>
      </c>
      <c r="D302">
        <f t="shared" si="9"/>
        <v>2187922.7579510203</v>
      </c>
    </row>
    <row r="303" spans="1:4">
      <c r="A303" s="1">
        <v>1733</v>
      </c>
      <c r="B303" s="1">
        <v>102500</v>
      </c>
      <c r="C303">
        <f t="shared" si="8"/>
        <v>204.16285714285709</v>
      </c>
      <c r="D303">
        <f t="shared" si="9"/>
        <v>41682.472236734677</v>
      </c>
    </row>
    <row r="304" spans="1:4">
      <c r="A304" s="1">
        <v>960</v>
      </c>
      <c r="B304" s="1">
        <v>83000</v>
      </c>
      <c r="C304">
        <f t="shared" si="8"/>
        <v>-568.83714285714291</v>
      </c>
      <c r="D304">
        <f t="shared" si="9"/>
        <v>323575.69509387761</v>
      </c>
    </row>
    <row r="305" spans="1:4">
      <c r="A305" s="1">
        <v>1248</v>
      </c>
      <c r="B305" s="1">
        <v>30000</v>
      </c>
      <c r="C305">
        <f t="shared" si="8"/>
        <v>-280.83714285714291</v>
      </c>
      <c r="D305">
        <f t="shared" si="9"/>
        <v>78869.500808163299</v>
      </c>
    </row>
    <row r="306" spans="1:4">
      <c r="A306" s="1">
        <v>1344</v>
      </c>
      <c r="B306" s="1">
        <v>51900</v>
      </c>
      <c r="C306">
        <f t="shared" si="8"/>
        <v>-184.83714285714291</v>
      </c>
      <c r="D306">
        <f t="shared" si="9"/>
        <v>34164.769379591853</v>
      </c>
    </row>
    <row r="307" spans="1:4">
      <c r="A307" s="1">
        <v>1620</v>
      </c>
      <c r="B307" s="1">
        <v>71200</v>
      </c>
      <c r="C307">
        <f t="shared" si="8"/>
        <v>91.162857142857092</v>
      </c>
      <c r="D307">
        <f t="shared" si="9"/>
        <v>8310.6665224489698</v>
      </c>
    </row>
    <row r="308" spans="1:4">
      <c r="A308" s="1">
        <v>1168</v>
      </c>
      <c r="B308" s="1">
        <v>95000</v>
      </c>
      <c r="C308">
        <f t="shared" si="8"/>
        <v>-360.83714285714291</v>
      </c>
      <c r="D308">
        <f t="shared" si="9"/>
        <v>130203.44366530616</v>
      </c>
    </row>
    <row r="309" spans="1:4">
      <c r="A309" s="1">
        <v>3100</v>
      </c>
      <c r="B309" s="1">
        <v>144000</v>
      </c>
      <c r="C309">
        <f t="shared" si="8"/>
        <v>1571.1628571428571</v>
      </c>
      <c r="D309">
        <f t="shared" si="9"/>
        <v>2468552.7236653059</v>
      </c>
    </row>
    <row r="310" spans="1:4">
      <c r="A310" s="1">
        <v>1456</v>
      </c>
      <c r="B310" s="1">
        <v>16500</v>
      </c>
      <c r="C310">
        <f t="shared" si="8"/>
        <v>-72.837142857142908</v>
      </c>
      <c r="D310">
        <f t="shared" si="9"/>
        <v>5305.2493795918444</v>
      </c>
    </row>
    <row r="311" spans="1:4">
      <c r="A311" s="1">
        <v>1458</v>
      </c>
      <c r="B311" s="1">
        <v>108000</v>
      </c>
      <c r="C311">
        <f t="shared" si="8"/>
        <v>-70.837142857142908</v>
      </c>
      <c r="D311">
        <f t="shared" si="9"/>
        <v>5017.9008081632728</v>
      </c>
    </row>
    <row r="312" spans="1:4">
      <c r="A312" s="1">
        <v>2194</v>
      </c>
      <c r="B312" s="1">
        <v>94500</v>
      </c>
      <c r="C312">
        <f t="shared" si="8"/>
        <v>665.16285714285709</v>
      </c>
      <c r="D312">
        <f t="shared" si="9"/>
        <v>442441.6265224489</v>
      </c>
    </row>
    <row r="313" spans="1:4">
      <c r="A313" s="1">
        <v>1557</v>
      </c>
      <c r="B313" s="1">
        <v>13600</v>
      </c>
      <c r="C313">
        <f t="shared" si="8"/>
        <v>28.162857142857092</v>
      </c>
      <c r="D313">
        <f t="shared" si="9"/>
        <v>793.14652244897673</v>
      </c>
    </row>
    <row r="314" spans="1:4">
      <c r="A314" s="1">
        <v>1248</v>
      </c>
      <c r="B314" s="1">
        <v>77000</v>
      </c>
      <c r="C314">
        <f t="shared" si="8"/>
        <v>-280.83714285714291</v>
      </c>
      <c r="D314">
        <f t="shared" si="9"/>
        <v>78869.500808163299</v>
      </c>
    </row>
    <row r="315" spans="1:4">
      <c r="A315" s="1">
        <v>1600</v>
      </c>
      <c r="B315" s="1">
        <v>86000</v>
      </c>
      <c r="C315">
        <f t="shared" si="8"/>
        <v>71.162857142857092</v>
      </c>
      <c r="D315">
        <f t="shared" si="9"/>
        <v>5064.152236734687</v>
      </c>
    </row>
    <row r="316" spans="1:4">
      <c r="A316" s="1">
        <v>1172</v>
      </c>
      <c r="B316" s="1">
        <v>57750</v>
      </c>
      <c r="C316">
        <f t="shared" si="8"/>
        <v>-356.83714285714291</v>
      </c>
      <c r="D316">
        <f t="shared" si="9"/>
        <v>127332.74652244902</v>
      </c>
    </row>
    <row r="317" spans="1:4">
      <c r="A317" s="1">
        <v>1599</v>
      </c>
      <c r="B317" s="1">
        <v>134000</v>
      </c>
      <c r="C317">
        <f t="shared" si="8"/>
        <v>70.162857142857092</v>
      </c>
      <c r="D317">
        <f t="shared" si="9"/>
        <v>4922.8265224489724</v>
      </c>
    </row>
    <row r="318" spans="1:4">
      <c r="A318" s="1">
        <v>1682</v>
      </c>
      <c r="B318" s="1">
        <v>45000</v>
      </c>
      <c r="C318">
        <f t="shared" si="8"/>
        <v>153.16285714285709</v>
      </c>
      <c r="D318">
        <f t="shared" si="9"/>
        <v>23458.860808163248</v>
      </c>
    </row>
    <row r="319" spans="1:4">
      <c r="A319" s="1">
        <v>1725</v>
      </c>
      <c r="B319" s="1">
        <v>65000</v>
      </c>
      <c r="C319">
        <f t="shared" si="8"/>
        <v>196.16285714285709</v>
      </c>
      <c r="D319">
        <f t="shared" si="9"/>
        <v>38479.86652244896</v>
      </c>
    </row>
    <row r="320" spans="1:4">
      <c r="A320" s="1">
        <v>2392</v>
      </c>
      <c r="B320" s="1">
        <v>85000</v>
      </c>
      <c r="C320">
        <f t="shared" si="8"/>
        <v>863.16285714285709</v>
      </c>
      <c r="D320">
        <f t="shared" si="9"/>
        <v>745050.11795102037</v>
      </c>
    </row>
    <row r="321" spans="1:4">
      <c r="A321" s="1">
        <v>1574</v>
      </c>
      <c r="B321" s="1">
        <v>40000</v>
      </c>
      <c r="C321">
        <f t="shared" si="8"/>
        <v>45.162857142857092</v>
      </c>
      <c r="D321">
        <f t="shared" si="9"/>
        <v>2039.683665306118</v>
      </c>
    </row>
    <row r="322" spans="1:4">
      <c r="A322" s="1">
        <v>1526</v>
      </c>
      <c r="B322" s="1">
        <v>45900</v>
      </c>
      <c r="C322">
        <f t="shared" si="8"/>
        <v>-2.8371428571429078</v>
      </c>
      <c r="D322">
        <f t="shared" si="9"/>
        <v>8.0493795918370221</v>
      </c>
    </row>
    <row r="323" spans="1:4">
      <c r="A323" s="1">
        <v>1632</v>
      </c>
      <c r="B323" s="1">
        <v>60000</v>
      </c>
      <c r="C323">
        <f t="shared" si="8"/>
        <v>103.16285714285709</v>
      </c>
      <c r="D323">
        <f t="shared" si="9"/>
        <v>10642.57509387754</v>
      </c>
    </row>
    <row r="324" spans="1:4">
      <c r="A324" s="1">
        <v>1856</v>
      </c>
      <c r="B324" s="1">
        <v>33321</v>
      </c>
      <c r="C324">
        <f t="shared" ref="C324:C352" si="10">A324-$G$2</f>
        <v>327.16285714285709</v>
      </c>
      <c r="D324">
        <f t="shared" ref="D324:D352" si="11">C324^2</f>
        <v>107035.53509387752</v>
      </c>
    </row>
    <row r="325" spans="1:4">
      <c r="A325" s="1">
        <v>1890</v>
      </c>
      <c r="B325" s="1">
        <v>77000</v>
      </c>
      <c r="C325">
        <f t="shared" si="10"/>
        <v>361.16285714285709</v>
      </c>
      <c r="D325">
        <f t="shared" si="11"/>
        <v>130438.6093795918</v>
      </c>
    </row>
    <row r="326" spans="1:4">
      <c r="A326" s="1">
        <v>1466</v>
      </c>
      <c r="B326" s="1">
        <v>75000</v>
      </c>
      <c r="C326">
        <f t="shared" si="10"/>
        <v>-62.837142857142908</v>
      </c>
      <c r="D326">
        <f t="shared" si="11"/>
        <v>3948.5065224489858</v>
      </c>
    </row>
    <row r="327" spans="1:4">
      <c r="A327" s="1">
        <v>2004</v>
      </c>
      <c r="B327" s="1">
        <v>118000</v>
      </c>
      <c r="C327">
        <f t="shared" si="10"/>
        <v>475.16285714285709</v>
      </c>
      <c r="D327">
        <f t="shared" si="11"/>
        <v>225779.74080816322</v>
      </c>
    </row>
    <row r="328" spans="1:4">
      <c r="A328" s="1">
        <v>1995</v>
      </c>
      <c r="B328" s="1">
        <v>134900</v>
      </c>
      <c r="C328">
        <f t="shared" si="10"/>
        <v>466.16285714285709</v>
      </c>
      <c r="D328">
        <f t="shared" si="11"/>
        <v>217307.80937959178</v>
      </c>
    </row>
    <row r="329" spans="1:4">
      <c r="A329" s="1">
        <v>1610</v>
      </c>
      <c r="B329" s="1">
        <v>103900</v>
      </c>
      <c r="C329">
        <f t="shared" si="10"/>
        <v>81.162857142857092</v>
      </c>
      <c r="D329">
        <f t="shared" si="11"/>
        <v>6587.4093795918288</v>
      </c>
    </row>
    <row r="330" spans="1:4">
      <c r="A330" s="1">
        <v>1650</v>
      </c>
      <c r="B330" s="1">
        <v>91000</v>
      </c>
      <c r="C330">
        <f t="shared" si="10"/>
        <v>121.16285714285709</v>
      </c>
      <c r="D330">
        <f t="shared" si="11"/>
        <v>14680.437951020396</v>
      </c>
    </row>
    <row r="331" spans="1:4">
      <c r="A331" s="1">
        <v>1550</v>
      </c>
      <c r="B331" s="1">
        <v>97000</v>
      </c>
      <c r="C331">
        <f t="shared" si="10"/>
        <v>21.162857142857092</v>
      </c>
      <c r="D331">
        <f t="shared" si="11"/>
        <v>447.86652244897743</v>
      </c>
    </row>
    <row r="332" spans="1:4">
      <c r="A332" s="1">
        <v>1220</v>
      </c>
      <c r="B332" s="1">
        <v>104900</v>
      </c>
      <c r="C332">
        <f t="shared" si="10"/>
        <v>-308.83714285714291</v>
      </c>
      <c r="D332">
        <f t="shared" si="11"/>
        <v>95380.380808163303</v>
      </c>
    </row>
    <row r="333" spans="1:4">
      <c r="A333" s="1">
        <v>1512</v>
      </c>
      <c r="B333" s="1">
        <v>22500</v>
      </c>
      <c r="C333">
        <f t="shared" si="10"/>
        <v>-16.837142857142908</v>
      </c>
      <c r="D333">
        <f t="shared" si="11"/>
        <v>283.48937959183843</v>
      </c>
    </row>
    <row r="334" spans="1:4">
      <c r="A334" s="1">
        <v>1384</v>
      </c>
      <c r="B334" s="1">
        <v>52200</v>
      </c>
      <c r="C334">
        <f t="shared" si="10"/>
        <v>-144.83714285714291</v>
      </c>
      <c r="D334">
        <f t="shared" si="11"/>
        <v>20977.797951020424</v>
      </c>
    </row>
    <row r="335" spans="1:4">
      <c r="A335" s="1">
        <v>1248</v>
      </c>
      <c r="B335" s="1">
        <v>75000</v>
      </c>
      <c r="C335">
        <f t="shared" si="10"/>
        <v>-280.83714285714291</v>
      </c>
      <c r="D335">
        <f t="shared" si="11"/>
        <v>78869.500808163299</v>
      </c>
    </row>
    <row r="336" spans="1:4">
      <c r="A336" s="1">
        <v>1512</v>
      </c>
      <c r="B336" s="1">
        <v>94000</v>
      </c>
      <c r="C336">
        <f t="shared" si="10"/>
        <v>-16.837142857142908</v>
      </c>
      <c r="D336">
        <f t="shared" si="11"/>
        <v>283.48937959183843</v>
      </c>
    </row>
    <row r="337" spans="1:4">
      <c r="A337" s="1">
        <v>1350</v>
      </c>
      <c r="B337" s="1">
        <v>105000</v>
      </c>
      <c r="C337">
        <f t="shared" si="10"/>
        <v>-178.83714285714291</v>
      </c>
      <c r="D337">
        <f t="shared" si="11"/>
        <v>31982.723665306141</v>
      </c>
    </row>
    <row r="338" spans="1:4">
      <c r="A338" s="1">
        <v>1800</v>
      </c>
      <c r="B338" s="1">
        <v>78500</v>
      </c>
      <c r="C338">
        <f t="shared" si="10"/>
        <v>271.16285714285709</v>
      </c>
      <c r="D338">
        <f t="shared" si="11"/>
        <v>73529.295093877518</v>
      </c>
    </row>
    <row r="339" spans="1:4">
      <c r="A339" s="1">
        <v>1464</v>
      </c>
      <c r="B339" s="1">
        <v>23500</v>
      </c>
      <c r="C339">
        <f t="shared" si="10"/>
        <v>-64.837142857142908</v>
      </c>
      <c r="D339">
        <f t="shared" si="11"/>
        <v>4203.8550938775579</v>
      </c>
    </row>
    <row r="340" spans="1:4">
      <c r="A340" s="1">
        <v>1716</v>
      </c>
      <c r="B340" s="1">
        <v>126800</v>
      </c>
      <c r="C340">
        <f t="shared" si="10"/>
        <v>187.16285714285709</v>
      </c>
      <c r="D340">
        <f t="shared" si="11"/>
        <v>35029.935093877531</v>
      </c>
    </row>
    <row r="341" spans="1:4">
      <c r="A341" s="1">
        <v>1440</v>
      </c>
      <c r="B341" s="1">
        <v>41000</v>
      </c>
      <c r="C341">
        <f t="shared" si="10"/>
        <v>-88.837142857142908</v>
      </c>
      <c r="D341">
        <f t="shared" si="11"/>
        <v>7892.0379510204175</v>
      </c>
    </row>
    <row r="342" spans="1:4">
      <c r="A342" s="1">
        <v>1839</v>
      </c>
      <c r="B342" s="1">
        <v>45500</v>
      </c>
      <c r="C342">
        <f t="shared" si="10"/>
        <v>310.16285714285709</v>
      </c>
      <c r="D342">
        <f t="shared" si="11"/>
        <v>96200.99795102037</v>
      </c>
    </row>
    <row r="343" spans="1:4">
      <c r="A343" s="1">
        <v>1545</v>
      </c>
      <c r="B343" s="1">
        <v>84600</v>
      </c>
      <c r="C343">
        <f t="shared" si="10"/>
        <v>16.162857142857092</v>
      </c>
      <c r="D343">
        <f t="shared" si="11"/>
        <v>261.23795102040651</v>
      </c>
    </row>
    <row r="344" spans="1:4">
      <c r="A344" s="1">
        <v>1198</v>
      </c>
      <c r="B344" s="1">
        <v>33000</v>
      </c>
      <c r="C344">
        <f t="shared" si="10"/>
        <v>-330.83714285714291</v>
      </c>
      <c r="D344">
        <f t="shared" si="11"/>
        <v>109453.21509387759</v>
      </c>
    </row>
    <row r="345" spans="1:4">
      <c r="A345" s="1">
        <v>1152</v>
      </c>
      <c r="B345" s="1">
        <v>45000</v>
      </c>
      <c r="C345">
        <f t="shared" si="10"/>
        <v>-376.83714285714291</v>
      </c>
      <c r="D345">
        <f t="shared" si="11"/>
        <v>142006.23223673474</v>
      </c>
    </row>
    <row r="346" spans="1:4">
      <c r="A346" s="1">
        <v>1973</v>
      </c>
      <c r="B346" s="1">
        <v>57170</v>
      </c>
      <c r="C346">
        <f t="shared" si="10"/>
        <v>444.16285714285709</v>
      </c>
      <c r="D346">
        <f t="shared" si="11"/>
        <v>197280.64366530607</v>
      </c>
    </row>
    <row r="347" spans="1:4">
      <c r="A347" s="1">
        <v>1788</v>
      </c>
      <c r="B347" s="1">
        <v>55000</v>
      </c>
      <c r="C347">
        <f t="shared" si="10"/>
        <v>259.16285714285709</v>
      </c>
      <c r="D347">
        <f t="shared" si="11"/>
        <v>67165.386522448956</v>
      </c>
    </row>
    <row r="348" spans="1:4">
      <c r="A348" s="1">
        <v>1092</v>
      </c>
      <c r="B348" s="1">
        <v>115000</v>
      </c>
      <c r="C348">
        <f t="shared" si="10"/>
        <v>-436.83714285714291</v>
      </c>
      <c r="D348">
        <f t="shared" si="11"/>
        <v>190826.68937959187</v>
      </c>
    </row>
    <row r="349" spans="1:4">
      <c r="A349" s="1">
        <v>1206</v>
      </c>
      <c r="B349" s="1">
        <v>15250</v>
      </c>
      <c r="C349">
        <f t="shared" si="10"/>
        <v>-322.83714285714291</v>
      </c>
      <c r="D349">
        <f t="shared" si="11"/>
        <v>104223.82080816329</v>
      </c>
    </row>
    <row r="350" spans="1:4">
      <c r="A350" s="1">
        <v>1190</v>
      </c>
      <c r="B350" s="1">
        <v>72500</v>
      </c>
      <c r="C350">
        <f t="shared" si="10"/>
        <v>-338.83714285714291</v>
      </c>
      <c r="D350">
        <f t="shared" si="11"/>
        <v>114810.60937959187</v>
      </c>
    </row>
    <row r="351" spans="1:4">
      <c r="A351" s="1">
        <v>1239</v>
      </c>
      <c r="B351" s="1">
        <v>95000</v>
      </c>
      <c r="C351">
        <f t="shared" si="10"/>
        <v>-289.83714285714291</v>
      </c>
      <c r="D351">
        <f t="shared" si="11"/>
        <v>84005.569379591863</v>
      </c>
    </row>
    <row r="352" spans="1:4">
      <c r="A352" s="1">
        <v>1568</v>
      </c>
      <c r="B352" s="1">
        <v>63000</v>
      </c>
      <c r="C352">
        <f t="shared" si="10"/>
        <v>39.162857142857092</v>
      </c>
      <c r="D352">
        <f t="shared" si="11"/>
        <v>1533.7293795918329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Q351"/>
  <sheetViews>
    <sheetView zoomScale="150" zoomScaleNormal="150" workbookViewId="0">
      <selection sqref="A1:F351"/>
    </sheetView>
  </sheetViews>
  <sheetFormatPr defaultRowHeight="12.75"/>
  <cols>
    <col min="5" max="5" width="13.140625" bestFit="1" customWidth="1"/>
    <col min="6" max="6" width="13" bestFit="1" customWidth="1"/>
    <col min="9" max="9" width="14.42578125" customWidth="1"/>
  </cols>
  <sheetData>
    <row r="1" spans="1:14">
      <c r="A1" s="4" t="s">
        <v>35</v>
      </c>
      <c r="B1" s="4" t="s">
        <v>34</v>
      </c>
      <c r="C1" s="4" t="s">
        <v>24</v>
      </c>
      <c r="D1" s="4" t="s">
        <v>85</v>
      </c>
      <c r="E1" s="4" t="s">
        <v>86</v>
      </c>
      <c r="F1" s="4" t="s">
        <v>87</v>
      </c>
      <c r="G1" s="4" t="s">
        <v>33</v>
      </c>
    </row>
    <row r="2" spans="1:14">
      <c r="A2" s="1">
        <v>56500</v>
      </c>
      <c r="B2" s="1">
        <v>1320</v>
      </c>
      <c r="C2" s="1">
        <v>115</v>
      </c>
      <c r="D2">
        <f>Sheet1!O2*Sheet1!P2</f>
        <v>11814</v>
      </c>
      <c r="E2">
        <f>IF(G2=2,1,0)</f>
        <v>1</v>
      </c>
      <c r="F2">
        <f>IF(G2&gt;2,1,0)</f>
        <v>0</v>
      </c>
      <c r="G2" s="1">
        <v>2</v>
      </c>
    </row>
    <row r="3" spans="1:14">
      <c r="A3" s="1">
        <v>23601</v>
      </c>
      <c r="B3" s="1">
        <v>1152</v>
      </c>
      <c r="C3" s="1">
        <v>115</v>
      </c>
      <c r="D3">
        <f>Sheet1!O3*Sheet1!P3</f>
        <v>2838</v>
      </c>
      <c r="E3">
        <f t="shared" ref="E3:E66" si="0">IF(G3=2,1,0)</f>
        <v>0</v>
      </c>
      <c r="F3">
        <f t="shared" ref="F3:F66" si="1">IF(G3&gt;2,1,0)</f>
        <v>1</v>
      </c>
      <c r="G3" s="1">
        <v>3</v>
      </c>
      <c r="I3" t="s">
        <v>40</v>
      </c>
    </row>
    <row r="4" spans="1:14" ht="13.5" thickBot="1">
      <c r="A4" s="1">
        <v>78000</v>
      </c>
      <c r="B4" s="1">
        <v>1456</v>
      </c>
      <c r="C4" s="1">
        <v>125</v>
      </c>
      <c r="D4">
        <f>Sheet1!O4*Sheet1!P4</f>
        <v>6468</v>
      </c>
      <c r="E4">
        <f t="shared" si="0"/>
        <v>0</v>
      </c>
      <c r="F4">
        <f t="shared" si="1"/>
        <v>1</v>
      </c>
      <c r="G4" s="1">
        <v>3</v>
      </c>
    </row>
    <row r="5" spans="1:14">
      <c r="A5" s="1">
        <v>38000</v>
      </c>
      <c r="B5" s="1">
        <v>1672</v>
      </c>
      <c r="C5" s="1">
        <v>105</v>
      </c>
      <c r="D5">
        <f>Sheet1!O5*Sheet1!P5</f>
        <v>6750</v>
      </c>
      <c r="E5">
        <f t="shared" si="0"/>
        <v>1</v>
      </c>
      <c r="F5">
        <f t="shared" si="1"/>
        <v>0</v>
      </c>
      <c r="G5" s="1">
        <v>2</v>
      </c>
      <c r="I5" s="9" t="s">
        <v>41</v>
      </c>
      <c r="J5" s="9"/>
    </row>
    <row r="6" spans="1:14">
      <c r="A6" s="1">
        <v>22000</v>
      </c>
      <c r="B6" s="1">
        <v>1212</v>
      </c>
      <c r="C6" s="1">
        <v>125</v>
      </c>
      <c r="D6">
        <f>Sheet1!O6*Sheet1!P6</f>
        <v>5436</v>
      </c>
      <c r="E6">
        <f t="shared" si="0"/>
        <v>1</v>
      </c>
      <c r="F6">
        <f t="shared" si="1"/>
        <v>0</v>
      </c>
      <c r="G6" s="1">
        <v>2</v>
      </c>
      <c r="I6" s="6" t="s">
        <v>42</v>
      </c>
      <c r="J6" s="6">
        <v>0.75662130915865466</v>
      </c>
    </row>
    <row r="7" spans="1:14">
      <c r="A7" s="1">
        <v>77300</v>
      </c>
      <c r="B7" s="1">
        <v>1918</v>
      </c>
      <c r="C7" s="1">
        <v>105</v>
      </c>
      <c r="D7">
        <f>Sheet1!O7*Sheet1!P7</f>
        <v>10740</v>
      </c>
      <c r="E7">
        <f t="shared" si="0"/>
        <v>1</v>
      </c>
      <c r="F7">
        <f t="shared" si="1"/>
        <v>0</v>
      </c>
      <c r="G7" s="1">
        <v>2</v>
      </c>
      <c r="I7" s="6" t="s">
        <v>43</v>
      </c>
      <c r="J7" s="6">
        <v>0.57247580547295651</v>
      </c>
    </row>
    <row r="8" spans="1:14">
      <c r="A8" s="1">
        <v>100000</v>
      </c>
      <c r="B8" s="1">
        <v>1357</v>
      </c>
      <c r="C8" s="1">
        <v>30</v>
      </c>
      <c r="D8">
        <f>Sheet1!O8*Sheet1!P8</f>
        <v>30000</v>
      </c>
      <c r="E8">
        <f t="shared" si="0"/>
        <v>0</v>
      </c>
      <c r="F8">
        <f t="shared" si="1"/>
        <v>1</v>
      </c>
      <c r="G8" s="1">
        <v>4</v>
      </c>
      <c r="I8" s="6" t="s">
        <v>44</v>
      </c>
      <c r="J8" s="6">
        <v>0.56626179101762164</v>
      </c>
    </row>
    <row r="9" spans="1:14">
      <c r="A9" s="1">
        <v>13000</v>
      </c>
      <c r="B9" s="1">
        <v>1184</v>
      </c>
      <c r="C9" s="1">
        <v>105</v>
      </c>
      <c r="D9">
        <f>Sheet1!O9*Sheet1!P9</f>
        <v>2178</v>
      </c>
      <c r="E9">
        <f t="shared" si="0"/>
        <v>1</v>
      </c>
      <c r="F9">
        <f t="shared" si="1"/>
        <v>0</v>
      </c>
      <c r="G9" s="1">
        <v>2</v>
      </c>
      <c r="I9" s="6" t="s">
        <v>45</v>
      </c>
      <c r="J9" s="6">
        <v>18269.041482736127</v>
      </c>
    </row>
    <row r="10" spans="1:14" ht="13.5" thickBot="1">
      <c r="A10" s="1">
        <v>79900</v>
      </c>
      <c r="B10" s="1">
        <v>2083</v>
      </c>
      <c r="C10" s="1">
        <v>105</v>
      </c>
      <c r="D10">
        <f>Sheet1!O10*Sheet1!P10</f>
        <v>9016</v>
      </c>
      <c r="E10">
        <f t="shared" si="0"/>
        <v>0</v>
      </c>
      <c r="F10">
        <f t="shared" si="1"/>
        <v>0</v>
      </c>
      <c r="G10" s="1">
        <v>1</v>
      </c>
      <c r="I10" s="7" t="s">
        <v>46</v>
      </c>
      <c r="J10" s="7">
        <v>350</v>
      </c>
    </row>
    <row r="11" spans="1:14">
      <c r="A11" s="1">
        <v>119000</v>
      </c>
      <c r="B11" s="1">
        <v>1492</v>
      </c>
      <c r="C11" s="1">
        <v>49</v>
      </c>
      <c r="D11">
        <f>Sheet1!O11*Sheet1!P11</f>
        <v>16400</v>
      </c>
      <c r="E11">
        <f t="shared" si="0"/>
        <v>0</v>
      </c>
      <c r="F11">
        <f t="shared" si="1"/>
        <v>1</v>
      </c>
      <c r="G11" s="1">
        <v>3</v>
      </c>
    </row>
    <row r="12" spans="1:14" ht="13.5" thickBot="1">
      <c r="A12" s="1">
        <v>63500</v>
      </c>
      <c r="B12" s="1">
        <v>2077</v>
      </c>
      <c r="C12" s="1">
        <v>115</v>
      </c>
      <c r="D12">
        <f>Sheet1!O12*Sheet1!P12</f>
        <v>4992</v>
      </c>
      <c r="E12">
        <f t="shared" si="0"/>
        <v>0</v>
      </c>
      <c r="F12">
        <f t="shared" si="1"/>
        <v>1</v>
      </c>
      <c r="G12" s="1">
        <v>3</v>
      </c>
      <c r="I12" t="s">
        <v>47</v>
      </c>
    </row>
    <row r="13" spans="1:14">
      <c r="A13" s="1">
        <v>88500</v>
      </c>
      <c r="B13" s="1">
        <v>960</v>
      </c>
      <c r="C13" s="1">
        <v>18</v>
      </c>
      <c r="D13">
        <f>Sheet1!O13*Sheet1!P13</f>
        <v>12960</v>
      </c>
      <c r="E13">
        <f t="shared" si="0"/>
        <v>1</v>
      </c>
      <c r="F13">
        <f t="shared" si="1"/>
        <v>0</v>
      </c>
      <c r="G13" s="1">
        <v>2</v>
      </c>
      <c r="I13" s="8"/>
      <c r="J13" s="8" t="s">
        <v>52</v>
      </c>
      <c r="K13" s="8" t="s">
        <v>53</v>
      </c>
      <c r="L13" s="8" t="s">
        <v>54</v>
      </c>
      <c r="M13" s="8" t="s">
        <v>55</v>
      </c>
      <c r="N13" s="8" t="s">
        <v>56</v>
      </c>
    </row>
    <row r="14" spans="1:14">
      <c r="A14" s="1">
        <v>94900</v>
      </c>
      <c r="B14" s="1">
        <v>1764</v>
      </c>
      <c r="C14" s="1">
        <v>87</v>
      </c>
      <c r="D14">
        <f>Sheet1!O14*Sheet1!P14</f>
        <v>6600</v>
      </c>
      <c r="E14">
        <f t="shared" si="0"/>
        <v>0</v>
      </c>
      <c r="F14">
        <f t="shared" si="1"/>
        <v>1</v>
      </c>
      <c r="G14" s="1">
        <v>3</v>
      </c>
      <c r="I14" s="6" t="s">
        <v>48</v>
      </c>
      <c r="J14" s="6">
        <v>5</v>
      </c>
      <c r="K14" s="6">
        <v>153739833298.54889</v>
      </c>
      <c r="L14" s="6">
        <v>30747966659.709778</v>
      </c>
      <c r="M14" s="6">
        <v>92.12656481374411</v>
      </c>
      <c r="N14" s="6">
        <v>2.5064395275479477E-61</v>
      </c>
    </row>
    <row r="15" spans="1:14">
      <c r="A15" s="1">
        <v>23000</v>
      </c>
      <c r="B15" s="1">
        <v>1820</v>
      </c>
      <c r="C15" s="1">
        <v>100</v>
      </c>
      <c r="D15">
        <f>Sheet1!O15*Sheet1!P15</f>
        <v>5840</v>
      </c>
      <c r="E15">
        <f t="shared" si="0"/>
        <v>0</v>
      </c>
      <c r="F15">
        <f t="shared" si="1"/>
        <v>0</v>
      </c>
      <c r="G15" s="1">
        <v>1</v>
      </c>
      <c r="I15" s="6" t="s">
        <v>49</v>
      </c>
      <c r="J15" s="6">
        <v>344</v>
      </c>
      <c r="K15" s="6">
        <v>114812709584.0891</v>
      </c>
      <c r="L15" s="6">
        <v>333757876.69793344</v>
      </c>
      <c r="M15" s="6"/>
      <c r="N15" s="6"/>
    </row>
    <row r="16" spans="1:14" ht="13.5" thickBot="1">
      <c r="A16" s="1">
        <v>30000</v>
      </c>
      <c r="B16" s="1">
        <v>1742</v>
      </c>
      <c r="C16" s="1">
        <v>115</v>
      </c>
      <c r="D16">
        <f>Sheet1!O16*Sheet1!P16</f>
        <v>5586</v>
      </c>
      <c r="E16">
        <f t="shared" si="0"/>
        <v>0</v>
      </c>
      <c r="F16">
        <f t="shared" si="1"/>
        <v>0</v>
      </c>
      <c r="G16" s="1">
        <v>1</v>
      </c>
      <c r="I16" s="7" t="s">
        <v>50</v>
      </c>
      <c r="J16" s="7">
        <v>349</v>
      </c>
      <c r="K16" s="7">
        <v>268552542882.638</v>
      </c>
      <c r="L16" s="7"/>
      <c r="M16" s="7"/>
      <c r="N16" s="7"/>
    </row>
    <row r="17" spans="1:17" ht="13.5" thickBot="1">
      <c r="A17" s="1">
        <v>65750</v>
      </c>
      <c r="B17" s="1">
        <v>1492</v>
      </c>
      <c r="C17" s="1">
        <v>95</v>
      </c>
      <c r="D17">
        <f>Sheet1!O17*Sheet1!P17</f>
        <v>7659</v>
      </c>
      <c r="E17">
        <f t="shared" si="0"/>
        <v>1</v>
      </c>
      <c r="F17">
        <f t="shared" si="1"/>
        <v>0</v>
      </c>
      <c r="G17" s="1">
        <v>2</v>
      </c>
    </row>
    <row r="18" spans="1:17">
      <c r="A18" s="1">
        <v>66900</v>
      </c>
      <c r="B18" s="1">
        <v>864</v>
      </c>
      <c r="C18" s="1">
        <v>44</v>
      </c>
      <c r="D18">
        <f>Sheet1!O18*Sheet1!P18</f>
        <v>17808</v>
      </c>
      <c r="E18">
        <f t="shared" si="0"/>
        <v>0</v>
      </c>
      <c r="F18">
        <f t="shared" si="1"/>
        <v>1</v>
      </c>
      <c r="G18" s="1">
        <v>3</v>
      </c>
      <c r="I18" s="8"/>
      <c r="J18" s="8" t="s">
        <v>57</v>
      </c>
      <c r="K18" s="8" t="s">
        <v>45</v>
      </c>
      <c r="L18" s="8" t="s">
        <v>58</v>
      </c>
      <c r="M18" s="8" t="s">
        <v>59</v>
      </c>
      <c r="N18" s="8" t="s">
        <v>60</v>
      </c>
      <c r="O18" s="8" t="s">
        <v>61</v>
      </c>
      <c r="P18" s="8" t="s">
        <v>62</v>
      </c>
      <c r="Q18" s="8" t="s">
        <v>63</v>
      </c>
    </row>
    <row r="19" spans="1:17">
      <c r="A19" s="1">
        <v>53000</v>
      </c>
      <c r="B19" s="1">
        <v>1162</v>
      </c>
      <c r="C19" s="1">
        <v>105</v>
      </c>
      <c r="D19">
        <f>Sheet1!O19*Sheet1!P19</f>
        <v>3531</v>
      </c>
      <c r="E19">
        <f t="shared" si="0"/>
        <v>1</v>
      </c>
      <c r="F19">
        <f t="shared" si="1"/>
        <v>0</v>
      </c>
      <c r="G19" s="1">
        <v>2</v>
      </c>
      <c r="I19" s="6" t="s">
        <v>51</v>
      </c>
      <c r="J19" s="6">
        <v>23144.829139275906</v>
      </c>
      <c r="K19" s="6">
        <v>5749.3329837927122</v>
      </c>
      <c r="L19" s="6">
        <v>4.0256546636837438</v>
      </c>
      <c r="M19" s="6">
        <v>6.9926621585084301E-5</v>
      </c>
      <c r="N19" s="6">
        <v>11836.558275294217</v>
      </c>
      <c r="O19" s="6">
        <v>34453.100003257598</v>
      </c>
      <c r="P19" s="6">
        <v>11836.558275294217</v>
      </c>
      <c r="Q19" s="6">
        <v>34453.100003257598</v>
      </c>
    </row>
    <row r="20" spans="1:17">
      <c r="A20" s="1">
        <v>85000</v>
      </c>
      <c r="B20" s="1">
        <v>1280</v>
      </c>
      <c r="C20" s="1">
        <v>60</v>
      </c>
      <c r="D20">
        <f>Sheet1!O20*Sheet1!P20</f>
        <v>8640</v>
      </c>
      <c r="E20">
        <f t="shared" si="0"/>
        <v>0</v>
      </c>
      <c r="F20">
        <f t="shared" si="1"/>
        <v>1</v>
      </c>
      <c r="G20" s="1">
        <v>3</v>
      </c>
      <c r="I20" s="6" t="s">
        <v>34</v>
      </c>
      <c r="J20" s="6">
        <v>26.450388300060638</v>
      </c>
      <c r="K20" s="6">
        <v>2.9031359818088944</v>
      </c>
      <c r="L20" s="6">
        <v>9.1109711931508812</v>
      </c>
      <c r="M20" s="6">
        <v>6.8657522498490825E-18</v>
      </c>
      <c r="N20" s="6">
        <v>20.740256684825944</v>
      </c>
      <c r="O20" s="6">
        <v>32.160519915295332</v>
      </c>
      <c r="P20" s="6">
        <v>20.740256684825944</v>
      </c>
      <c r="Q20" s="6">
        <v>32.160519915295332</v>
      </c>
    </row>
    <row r="21" spans="1:17">
      <c r="A21" s="1">
        <v>64310</v>
      </c>
      <c r="B21" s="1">
        <v>1564</v>
      </c>
      <c r="C21" s="1">
        <v>115</v>
      </c>
      <c r="D21">
        <f>Sheet1!O21*Sheet1!P21</f>
        <v>7850</v>
      </c>
      <c r="E21">
        <f t="shared" si="0"/>
        <v>1</v>
      </c>
      <c r="F21">
        <f t="shared" si="1"/>
        <v>0</v>
      </c>
      <c r="G21" s="1">
        <v>2</v>
      </c>
      <c r="I21" s="6" t="s">
        <v>24</v>
      </c>
      <c r="J21" s="6">
        <v>-234.95149720764365</v>
      </c>
      <c r="K21" s="6">
        <v>32.732580848080694</v>
      </c>
      <c r="L21" s="6">
        <v>-7.177909322155398</v>
      </c>
      <c r="M21" s="6">
        <v>4.3908578839305171E-12</v>
      </c>
      <c r="N21" s="6">
        <v>-299.33268566041204</v>
      </c>
      <c r="O21" s="6">
        <v>-170.57030875487524</v>
      </c>
      <c r="P21" s="6">
        <v>-299.33268566041204</v>
      </c>
      <c r="Q21" s="6">
        <v>-170.57030875487524</v>
      </c>
    </row>
    <row r="22" spans="1:17">
      <c r="A22" s="1">
        <v>57000</v>
      </c>
      <c r="B22" s="1">
        <v>1332</v>
      </c>
      <c r="C22" s="1">
        <v>75</v>
      </c>
      <c r="D22">
        <f>Sheet1!O22*Sheet1!P22</f>
        <v>6600</v>
      </c>
      <c r="E22">
        <f t="shared" si="0"/>
        <v>1</v>
      </c>
      <c r="F22">
        <f t="shared" si="1"/>
        <v>0</v>
      </c>
      <c r="G22" s="1">
        <v>2</v>
      </c>
      <c r="I22" s="6" t="s">
        <v>85</v>
      </c>
      <c r="J22" s="6">
        <v>1.0326763432398349</v>
      </c>
      <c r="K22" s="6">
        <v>0.17329263635118422</v>
      </c>
      <c r="L22" s="6">
        <v>5.9591472839450397</v>
      </c>
      <c r="M22" s="6">
        <v>6.276789523849884E-9</v>
      </c>
      <c r="N22" s="6">
        <v>0.69182983528545694</v>
      </c>
      <c r="O22" s="6">
        <v>1.3735228511942128</v>
      </c>
      <c r="P22" s="6">
        <v>0.69182983528545694</v>
      </c>
      <c r="Q22" s="6">
        <v>1.3735228511942128</v>
      </c>
    </row>
    <row r="23" spans="1:17">
      <c r="A23" s="1">
        <v>26500</v>
      </c>
      <c r="B23" s="1">
        <v>1744</v>
      </c>
      <c r="C23" s="1">
        <v>114</v>
      </c>
      <c r="D23">
        <f>Sheet1!O23*Sheet1!P23</f>
        <v>3216</v>
      </c>
      <c r="E23">
        <f t="shared" si="0"/>
        <v>1</v>
      </c>
      <c r="F23">
        <f t="shared" si="1"/>
        <v>0</v>
      </c>
      <c r="G23" s="1">
        <v>2</v>
      </c>
      <c r="I23" s="6" t="s">
        <v>86</v>
      </c>
      <c r="J23" s="6">
        <v>10635.53136047057</v>
      </c>
      <c r="K23" s="6">
        <v>2785.0113238204149</v>
      </c>
      <c r="L23" s="6">
        <v>3.8188467204797543</v>
      </c>
      <c r="M23" s="6">
        <v>1.5902191039192653E-4</v>
      </c>
      <c r="N23" s="6">
        <v>5157.7372410835633</v>
      </c>
      <c r="O23" s="6">
        <v>16113.325479857576</v>
      </c>
      <c r="P23" s="6">
        <v>5157.7372410835633</v>
      </c>
      <c r="Q23" s="6">
        <v>16113.325479857576</v>
      </c>
    </row>
    <row r="24" spans="1:17" ht="13.5" thickBot="1">
      <c r="A24" s="1">
        <v>59600</v>
      </c>
      <c r="B24" s="1">
        <v>1338</v>
      </c>
      <c r="C24" s="1">
        <v>85</v>
      </c>
      <c r="D24">
        <f>Sheet1!O24*Sheet1!P24</f>
        <v>7688</v>
      </c>
      <c r="E24">
        <f t="shared" si="0"/>
        <v>1</v>
      </c>
      <c r="F24">
        <f t="shared" si="1"/>
        <v>0</v>
      </c>
      <c r="G24" s="1">
        <v>2</v>
      </c>
      <c r="I24" s="7" t="s">
        <v>87</v>
      </c>
      <c r="J24" s="7">
        <v>32036.095401715436</v>
      </c>
      <c r="K24" s="7">
        <v>3294.3797580171304</v>
      </c>
      <c r="L24" s="7">
        <v>9.7244694767666342</v>
      </c>
      <c r="M24" s="7">
        <v>6.6099942645923741E-20</v>
      </c>
      <c r="N24" s="7">
        <v>25556.43267605771</v>
      </c>
      <c r="O24" s="7">
        <v>38515.758127373163</v>
      </c>
      <c r="P24" s="7">
        <v>25556.43267605771</v>
      </c>
      <c r="Q24" s="7">
        <v>38515.758127373163</v>
      </c>
    </row>
    <row r="25" spans="1:17">
      <c r="A25" s="1">
        <v>71000</v>
      </c>
      <c r="B25" s="1">
        <v>1056</v>
      </c>
      <c r="C25" s="1">
        <v>12</v>
      </c>
      <c r="D25">
        <f>Sheet1!O25*Sheet1!P25</f>
        <v>12096</v>
      </c>
      <c r="E25">
        <f t="shared" si="0"/>
        <v>1</v>
      </c>
      <c r="F25">
        <f t="shared" si="1"/>
        <v>0</v>
      </c>
      <c r="G25" s="1">
        <v>2</v>
      </c>
    </row>
    <row r="26" spans="1:17">
      <c r="A26" s="1">
        <v>95000</v>
      </c>
      <c r="B26" s="1">
        <v>1851</v>
      </c>
      <c r="C26" s="1">
        <v>75</v>
      </c>
      <c r="D26">
        <f>Sheet1!O26*Sheet1!P26</f>
        <v>14544</v>
      </c>
      <c r="E26">
        <f t="shared" si="0"/>
        <v>0</v>
      </c>
      <c r="F26">
        <f t="shared" si="1"/>
        <v>1</v>
      </c>
      <c r="G26" s="1">
        <v>3</v>
      </c>
    </row>
    <row r="27" spans="1:17">
      <c r="A27" s="1">
        <v>95000</v>
      </c>
      <c r="B27" s="1">
        <v>1851</v>
      </c>
      <c r="C27" s="1">
        <v>75</v>
      </c>
      <c r="D27">
        <f>Sheet1!O27*Sheet1!P27</f>
        <v>14544</v>
      </c>
      <c r="E27">
        <f t="shared" si="0"/>
        <v>0</v>
      </c>
      <c r="F27">
        <f t="shared" si="1"/>
        <v>1</v>
      </c>
      <c r="G27" s="1">
        <v>3</v>
      </c>
    </row>
    <row r="28" spans="1:17">
      <c r="A28" s="1">
        <v>60000</v>
      </c>
      <c r="B28" s="1">
        <v>1958</v>
      </c>
      <c r="C28" s="1">
        <v>95</v>
      </c>
      <c r="D28">
        <f>Sheet1!O28*Sheet1!P28</f>
        <v>8250</v>
      </c>
      <c r="E28">
        <f t="shared" si="0"/>
        <v>0</v>
      </c>
      <c r="F28">
        <f t="shared" si="1"/>
        <v>1</v>
      </c>
      <c r="G28" s="1">
        <v>3</v>
      </c>
    </row>
    <row r="29" spans="1:17">
      <c r="A29" s="1">
        <v>92000</v>
      </c>
      <c r="B29" s="1">
        <v>1328</v>
      </c>
      <c r="C29" s="1">
        <v>79</v>
      </c>
      <c r="D29">
        <f>Sheet1!O29*Sheet1!P29</f>
        <v>6996</v>
      </c>
      <c r="E29">
        <f t="shared" si="0"/>
        <v>0</v>
      </c>
      <c r="F29">
        <f t="shared" si="1"/>
        <v>1</v>
      </c>
      <c r="G29" s="1">
        <v>3</v>
      </c>
    </row>
    <row r="30" spans="1:17">
      <c r="A30" s="1">
        <v>75000</v>
      </c>
      <c r="B30" s="1">
        <v>912</v>
      </c>
      <c r="C30" s="1">
        <v>35</v>
      </c>
      <c r="D30">
        <f>Sheet1!O30*Sheet1!P30</f>
        <v>7600</v>
      </c>
      <c r="E30">
        <f t="shared" si="0"/>
        <v>0</v>
      </c>
      <c r="F30">
        <f t="shared" si="1"/>
        <v>1</v>
      </c>
      <c r="G30" s="1">
        <v>4</v>
      </c>
    </row>
    <row r="31" spans="1:17">
      <c r="A31" s="1">
        <v>93000</v>
      </c>
      <c r="B31" s="1">
        <v>1290</v>
      </c>
      <c r="C31" s="1">
        <v>17</v>
      </c>
      <c r="D31">
        <f>Sheet1!O31*Sheet1!P31</f>
        <v>9375</v>
      </c>
      <c r="E31">
        <f t="shared" si="0"/>
        <v>0</v>
      </c>
      <c r="F31">
        <f t="shared" si="1"/>
        <v>1</v>
      </c>
      <c r="G31" s="1">
        <v>3</v>
      </c>
    </row>
    <row r="32" spans="1:17">
      <c r="A32" s="1">
        <v>58150</v>
      </c>
      <c r="B32" s="1">
        <v>1056</v>
      </c>
      <c r="C32" s="1">
        <v>85</v>
      </c>
      <c r="D32">
        <f>Sheet1!O32*Sheet1!P32</f>
        <v>5586</v>
      </c>
      <c r="E32">
        <f t="shared" si="0"/>
        <v>1</v>
      </c>
      <c r="F32">
        <f t="shared" si="1"/>
        <v>0</v>
      </c>
      <c r="G32" s="1">
        <v>2</v>
      </c>
    </row>
    <row r="33" spans="1:7">
      <c r="A33" s="1">
        <v>15481</v>
      </c>
      <c r="B33" s="1">
        <v>1256</v>
      </c>
      <c r="C33" s="1">
        <v>105</v>
      </c>
      <c r="D33">
        <f>Sheet1!O33*Sheet1!P33</f>
        <v>2632</v>
      </c>
      <c r="E33">
        <f t="shared" si="0"/>
        <v>1</v>
      </c>
      <c r="F33">
        <f t="shared" si="1"/>
        <v>0</v>
      </c>
      <c r="G33" s="1">
        <v>2</v>
      </c>
    </row>
    <row r="34" spans="1:7">
      <c r="A34" s="1">
        <v>30000</v>
      </c>
      <c r="B34" s="1">
        <v>1410</v>
      </c>
      <c r="C34" s="1">
        <v>115</v>
      </c>
      <c r="D34">
        <f>Sheet1!O34*Sheet1!P34</f>
        <v>4551</v>
      </c>
      <c r="E34">
        <f t="shared" si="0"/>
        <v>1</v>
      </c>
      <c r="F34">
        <f t="shared" si="1"/>
        <v>0</v>
      </c>
      <c r="G34" s="1">
        <v>2</v>
      </c>
    </row>
    <row r="35" spans="1:7">
      <c r="A35" s="1">
        <v>87000</v>
      </c>
      <c r="B35" s="1">
        <v>2080</v>
      </c>
      <c r="C35" s="1">
        <v>32</v>
      </c>
      <c r="D35">
        <f>Sheet1!O35*Sheet1!P35</f>
        <v>7275</v>
      </c>
      <c r="E35">
        <f t="shared" si="0"/>
        <v>0</v>
      </c>
      <c r="F35">
        <f t="shared" si="1"/>
        <v>1</v>
      </c>
      <c r="G35" s="1">
        <v>3</v>
      </c>
    </row>
    <row r="36" spans="1:7">
      <c r="A36" s="1">
        <v>67500</v>
      </c>
      <c r="B36" s="1">
        <v>1436</v>
      </c>
      <c r="C36" s="1">
        <v>203</v>
      </c>
      <c r="D36">
        <f>Sheet1!O36*Sheet1!P36</f>
        <v>8869</v>
      </c>
      <c r="E36">
        <f t="shared" si="0"/>
        <v>0</v>
      </c>
      <c r="F36">
        <f t="shared" si="1"/>
        <v>0</v>
      </c>
      <c r="G36" s="1">
        <v>1</v>
      </c>
    </row>
    <row r="37" spans="1:7">
      <c r="A37" s="1">
        <v>66500</v>
      </c>
      <c r="B37" s="1">
        <v>1436</v>
      </c>
      <c r="C37" s="1">
        <v>203</v>
      </c>
      <c r="D37">
        <f>Sheet1!O37*Sheet1!P37</f>
        <v>8869</v>
      </c>
      <c r="E37">
        <f t="shared" si="0"/>
        <v>0</v>
      </c>
      <c r="F37">
        <f t="shared" si="1"/>
        <v>0</v>
      </c>
      <c r="G37" s="1">
        <v>1</v>
      </c>
    </row>
    <row r="38" spans="1:7">
      <c r="A38" s="1">
        <v>91500</v>
      </c>
      <c r="B38" s="1">
        <v>1036</v>
      </c>
      <c r="C38" s="1">
        <v>53</v>
      </c>
      <c r="D38">
        <f>Sheet1!O38*Sheet1!P38</f>
        <v>11205</v>
      </c>
      <c r="E38">
        <f t="shared" si="0"/>
        <v>0</v>
      </c>
      <c r="F38">
        <f t="shared" si="1"/>
        <v>1</v>
      </c>
      <c r="G38" s="1">
        <v>3</v>
      </c>
    </row>
    <row r="39" spans="1:7">
      <c r="A39" s="1">
        <v>32000</v>
      </c>
      <c r="B39" s="1">
        <v>2158</v>
      </c>
      <c r="C39" s="1">
        <v>114</v>
      </c>
      <c r="D39">
        <f>Sheet1!O39*Sheet1!P39</f>
        <v>9114</v>
      </c>
      <c r="E39">
        <f t="shared" si="0"/>
        <v>1</v>
      </c>
      <c r="F39">
        <f t="shared" si="1"/>
        <v>0</v>
      </c>
      <c r="G39" s="1">
        <v>2</v>
      </c>
    </row>
    <row r="40" spans="1:7">
      <c r="A40" s="1">
        <v>50100</v>
      </c>
      <c r="B40" s="1">
        <v>1155</v>
      </c>
      <c r="C40" s="1">
        <v>90</v>
      </c>
      <c r="D40">
        <f>Sheet1!O40*Sheet1!P40</f>
        <v>4500</v>
      </c>
      <c r="E40">
        <f t="shared" si="0"/>
        <v>0</v>
      </c>
      <c r="F40">
        <f t="shared" si="1"/>
        <v>1</v>
      </c>
      <c r="G40" s="1">
        <v>3</v>
      </c>
    </row>
    <row r="41" spans="1:7">
      <c r="A41" s="1">
        <v>26000</v>
      </c>
      <c r="B41" s="1">
        <v>1232</v>
      </c>
      <c r="C41" s="1">
        <v>95</v>
      </c>
      <c r="D41">
        <f>Sheet1!O41*Sheet1!P41</f>
        <v>2607</v>
      </c>
      <c r="E41">
        <f t="shared" si="0"/>
        <v>0</v>
      </c>
      <c r="F41">
        <f t="shared" si="1"/>
        <v>0</v>
      </c>
      <c r="G41" s="1">
        <v>1</v>
      </c>
    </row>
    <row r="42" spans="1:7">
      <c r="A42" s="1">
        <v>92900</v>
      </c>
      <c r="B42" s="1">
        <v>1092</v>
      </c>
      <c r="C42" s="1">
        <v>53</v>
      </c>
      <c r="D42">
        <f>Sheet1!O42*Sheet1!P42</f>
        <v>7448</v>
      </c>
      <c r="E42">
        <f t="shared" si="0"/>
        <v>0</v>
      </c>
      <c r="F42">
        <f t="shared" si="1"/>
        <v>1</v>
      </c>
      <c r="G42" s="1">
        <v>3</v>
      </c>
    </row>
    <row r="43" spans="1:7">
      <c r="A43" s="1">
        <v>70321</v>
      </c>
      <c r="B43" s="1">
        <v>1368</v>
      </c>
      <c r="C43" s="1">
        <v>45</v>
      </c>
      <c r="D43">
        <f>Sheet1!O43*Sheet1!P43</f>
        <v>17500</v>
      </c>
      <c r="E43">
        <f t="shared" si="0"/>
        <v>0</v>
      </c>
      <c r="F43">
        <f t="shared" si="1"/>
        <v>1</v>
      </c>
      <c r="G43" s="1">
        <v>4</v>
      </c>
    </row>
    <row r="44" spans="1:7">
      <c r="A44" s="1">
        <v>53500</v>
      </c>
      <c r="B44" s="1">
        <v>1440</v>
      </c>
      <c r="C44" s="1">
        <v>76</v>
      </c>
      <c r="D44">
        <f>Sheet1!O44*Sheet1!P44</f>
        <v>4092</v>
      </c>
      <c r="E44">
        <f t="shared" si="0"/>
        <v>1</v>
      </c>
      <c r="F44">
        <f t="shared" si="1"/>
        <v>0</v>
      </c>
      <c r="G44" s="1">
        <v>2</v>
      </c>
    </row>
    <row r="45" spans="1:7">
      <c r="A45" s="1">
        <v>44900</v>
      </c>
      <c r="B45" s="1">
        <v>1076</v>
      </c>
      <c r="C45" s="1">
        <v>115</v>
      </c>
      <c r="D45">
        <f>Sheet1!O45*Sheet1!P45</f>
        <v>8932</v>
      </c>
      <c r="E45">
        <f t="shared" si="0"/>
        <v>1</v>
      </c>
      <c r="F45">
        <f t="shared" si="1"/>
        <v>0</v>
      </c>
      <c r="G45" s="1">
        <v>2</v>
      </c>
    </row>
    <row r="46" spans="1:7">
      <c r="A46" s="1">
        <v>67575</v>
      </c>
      <c r="B46" s="1">
        <v>2232</v>
      </c>
      <c r="C46" s="1">
        <v>125</v>
      </c>
      <c r="D46">
        <f>Sheet1!O46*Sheet1!P46</f>
        <v>4018</v>
      </c>
      <c r="E46">
        <f t="shared" si="0"/>
        <v>1</v>
      </c>
      <c r="F46">
        <f t="shared" si="1"/>
        <v>0</v>
      </c>
      <c r="G46" s="1">
        <v>2</v>
      </c>
    </row>
    <row r="47" spans="1:7">
      <c r="A47" s="1">
        <v>49500</v>
      </c>
      <c r="B47" s="1">
        <v>1566</v>
      </c>
      <c r="C47" s="1">
        <v>115</v>
      </c>
      <c r="D47">
        <f>Sheet1!O47*Sheet1!P47</f>
        <v>6174</v>
      </c>
      <c r="E47">
        <f t="shared" si="0"/>
        <v>1</v>
      </c>
      <c r="F47">
        <f t="shared" si="1"/>
        <v>0</v>
      </c>
      <c r="G47" s="1">
        <v>2</v>
      </c>
    </row>
    <row r="48" spans="1:7">
      <c r="A48" s="1">
        <v>15250</v>
      </c>
      <c r="B48" s="1">
        <v>1240</v>
      </c>
      <c r="C48" s="1">
        <v>105</v>
      </c>
      <c r="D48">
        <f>Sheet1!O48*Sheet1!P48</f>
        <v>2772</v>
      </c>
      <c r="E48">
        <f t="shared" si="0"/>
        <v>1</v>
      </c>
      <c r="F48">
        <f t="shared" si="1"/>
        <v>0</v>
      </c>
      <c r="G48" s="1">
        <v>2</v>
      </c>
    </row>
    <row r="49" spans="1:7">
      <c r="A49" s="1">
        <v>44300</v>
      </c>
      <c r="B49" s="1">
        <v>1056</v>
      </c>
      <c r="C49" s="1">
        <v>12</v>
      </c>
      <c r="D49">
        <f>Sheet1!O49*Sheet1!P49</f>
        <v>12312</v>
      </c>
      <c r="E49">
        <f t="shared" si="0"/>
        <v>0</v>
      </c>
      <c r="F49">
        <f t="shared" si="1"/>
        <v>0</v>
      </c>
      <c r="G49" s="1">
        <v>1</v>
      </c>
    </row>
    <row r="50" spans="1:7">
      <c r="A50" s="1">
        <v>59000</v>
      </c>
      <c r="B50" s="1">
        <v>1056</v>
      </c>
      <c r="C50" s="1">
        <v>11</v>
      </c>
      <c r="D50">
        <f>Sheet1!O50*Sheet1!P50</f>
        <v>7600</v>
      </c>
      <c r="E50">
        <f t="shared" si="0"/>
        <v>1</v>
      </c>
      <c r="F50">
        <f t="shared" si="1"/>
        <v>0</v>
      </c>
      <c r="G50" s="1">
        <v>2</v>
      </c>
    </row>
    <row r="51" spans="1:7">
      <c r="A51" s="1">
        <v>92500</v>
      </c>
      <c r="B51" s="1">
        <v>1579</v>
      </c>
      <c r="C51" s="1">
        <v>68</v>
      </c>
      <c r="D51">
        <f>Sheet1!O51*Sheet1!P51</f>
        <v>22500</v>
      </c>
      <c r="E51">
        <f t="shared" si="0"/>
        <v>1</v>
      </c>
      <c r="F51">
        <f t="shared" si="1"/>
        <v>0</v>
      </c>
      <c r="G51" s="1">
        <v>2</v>
      </c>
    </row>
    <row r="52" spans="1:7">
      <c r="A52" s="1">
        <v>129000</v>
      </c>
      <c r="B52" s="1">
        <v>2124</v>
      </c>
      <c r="C52" s="1">
        <v>35</v>
      </c>
      <c r="D52">
        <f>Sheet1!O52*Sheet1!P52</f>
        <v>23920</v>
      </c>
      <c r="E52">
        <f t="shared" si="0"/>
        <v>0</v>
      </c>
      <c r="F52">
        <f t="shared" si="1"/>
        <v>1</v>
      </c>
      <c r="G52" s="1">
        <v>4</v>
      </c>
    </row>
    <row r="53" spans="1:7">
      <c r="A53" s="1">
        <v>38500</v>
      </c>
      <c r="B53" s="1">
        <v>1054</v>
      </c>
      <c r="C53" s="1">
        <v>105</v>
      </c>
      <c r="D53">
        <f>Sheet1!O53*Sheet1!P53</f>
        <v>4032</v>
      </c>
      <c r="E53">
        <f t="shared" si="0"/>
        <v>0</v>
      </c>
      <c r="F53">
        <f t="shared" si="1"/>
        <v>0</v>
      </c>
      <c r="G53" s="1">
        <v>1</v>
      </c>
    </row>
    <row r="54" spans="1:7">
      <c r="A54" s="1">
        <v>65000</v>
      </c>
      <c r="B54" s="1">
        <v>1524</v>
      </c>
      <c r="C54" s="1">
        <v>85</v>
      </c>
      <c r="D54">
        <f>Sheet1!O54*Sheet1!P54</f>
        <v>11774</v>
      </c>
      <c r="E54">
        <f t="shared" si="0"/>
        <v>1</v>
      </c>
      <c r="F54">
        <f t="shared" si="1"/>
        <v>0</v>
      </c>
      <c r="G54" s="1">
        <v>2</v>
      </c>
    </row>
    <row r="55" spans="1:7">
      <c r="A55" s="1">
        <v>67100</v>
      </c>
      <c r="B55" s="1">
        <v>1896</v>
      </c>
      <c r="C55" s="1">
        <v>131</v>
      </c>
      <c r="D55">
        <f>Sheet1!O55*Sheet1!P55</f>
        <v>12276</v>
      </c>
      <c r="E55">
        <f t="shared" si="0"/>
        <v>1</v>
      </c>
      <c r="F55">
        <f t="shared" si="1"/>
        <v>0</v>
      </c>
      <c r="G55" s="1">
        <v>2</v>
      </c>
    </row>
    <row r="56" spans="1:7">
      <c r="A56" s="1">
        <v>89000</v>
      </c>
      <c r="B56" s="1">
        <v>1092</v>
      </c>
      <c r="C56" s="1">
        <v>36</v>
      </c>
      <c r="D56">
        <f>Sheet1!O56*Sheet1!P56</f>
        <v>14880</v>
      </c>
      <c r="E56">
        <f t="shared" si="0"/>
        <v>0</v>
      </c>
      <c r="F56">
        <f t="shared" si="1"/>
        <v>1</v>
      </c>
      <c r="G56" s="1">
        <v>3</v>
      </c>
    </row>
    <row r="57" spans="1:7">
      <c r="A57" s="1">
        <v>29500</v>
      </c>
      <c r="B57" s="1">
        <v>1859</v>
      </c>
      <c r="C57" s="1">
        <v>150</v>
      </c>
      <c r="D57">
        <f>Sheet1!O57*Sheet1!P57</f>
        <v>10395</v>
      </c>
      <c r="E57">
        <f t="shared" si="0"/>
        <v>0</v>
      </c>
      <c r="F57">
        <f t="shared" si="1"/>
        <v>0</v>
      </c>
      <c r="G57" s="1">
        <v>1</v>
      </c>
    </row>
    <row r="58" spans="1:7">
      <c r="A58" s="1">
        <v>50000</v>
      </c>
      <c r="B58" s="1">
        <v>1216</v>
      </c>
      <c r="C58" s="1">
        <v>50</v>
      </c>
      <c r="D58">
        <f>Sheet1!O58*Sheet1!P58</f>
        <v>10800</v>
      </c>
      <c r="E58">
        <f t="shared" si="0"/>
        <v>1</v>
      </c>
      <c r="F58">
        <f t="shared" si="1"/>
        <v>0</v>
      </c>
      <c r="G58" s="1">
        <v>2</v>
      </c>
    </row>
    <row r="59" spans="1:7">
      <c r="A59" s="1">
        <v>85000</v>
      </c>
      <c r="B59" s="1">
        <v>1650</v>
      </c>
      <c r="C59" s="1">
        <v>95</v>
      </c>
      <c r="D59">
        <f>Sheet1!O59*Sheet1!P59</f>
        <v>10736</v>
      </c>
      <c r="E59">
        <f t="shared" si="0"/>
        <v>0</v>
      </c>
      <c r="F59">
        <f t="shared" si="1"/>
        <v>1</v>
      </c>
      <c r="G59" s="1">
        <v>3</v>
      </c>
    </row>
    <row r="60" spans="1:7">
      <c r="A60" s="1">
        <v>58000</v>
      </c>
      <c r="B60" s="1">
        <v>1460</v>
      </c>
      <c r="C60" s="1">
        <v>115</v>
      </c>
      <c r="D60">
        <f>Sheet1!O60*Sheet1!P60</f>
        <v>16500</v>
      </c>
      <c r="E60">
        <f t="shared" si="0"/>
        <v>0</v>
      </c>
      <c r="F60">
        <f t="shared" si="1"/>
        <v>0</v>
      </c>
      <c r="G60" s="1">
        <v>1</v>
      </c>
    </row>
    <row r="61" spans="1:7">
      <c r="A61" s="1">
        <v>28000</v>
      </c>
      <c r="B61" s="1">
        <v>1632</v>
      </c>
      <c r="C61" s="1">
        <v>105</v>
      </c>
      <c r="D61">
        <f>Sheet1!O61*Sheet1!P61</f>
        <v>5476</v>
      </c>
      <c r="E61">
        <f t="shared" si="0"/>
        <v>1</v>
      </c>
      <c r="F61">
        <f t="shared" si="1"/>
        <v>0</v>
      </c>
      <c r="G61" s="1">
        <v>2</v>
      </c>
    </row>
    <row r="62" spans="1:7">
      <c r="A62" s="1">
        <v>52224</v>
      </c>
      <c r="B62" s="1">
        <v>1562</v>
      </c>
      <c r="C62" s="1">
        <v>105</v>
      </c>
      <c r="D62">
        <f>Sheet1!O62*Sheet1!P62</f>
        <v>7946</v>
      </c>
      <c r="E62">
        <f t="shared" si="0"/>
        <v>1</v>
      </c>
      <c r="F62">
        <f t="shared" si="1"/>
        <v>0</v>
      </c>
      <c r="G62" s="1">
        <v>2</v>
      </c>
    </row>
    <row r="63" spans="1:7">
      <c r="A63" s="1">
        <v>121000</v>
      </c>
      <c r="B63" s="1">
        <v>2000</v>
      </c>
      <c r="C63" s="1">
        <v>95</v>
      </c>
      <c r="D63">
        <f>Sheet1!O63*Sheet1!P63</f>
        <v>7439</v>
      </c>
      <c r="E63">
        <f t="shared" si="0"/>
        <v>0</v>
      </c>
      <c r="F63">
        <f t="shared" si="1"/>
        <v>1</v>
      </c>
      <c r="G63" s="1">
        <v>3</v>
      </c>
    </row>
    <row r="64" spans="1:7">
      <c r="A64" s="1">
        <v>25510</v>
      </c>
      <c r="B64" s="1">
        <v>1228</v>
      </c>
      <c r="C64" s="1">
        <v>115</v>
      </c>
      <c r="D64">
        <f>Sheet1!O64*Sheet1!P64</f>
        <v>8844</v>
      </c>
      <c r="E64">
        <f t="shared" si="0"/>
        <v>1</v>
      </c>
      <c r="F64">
        <f t="shared" si="1"/>
        <v>0</v>
      </c>
      <c r="G64" s="1">
        <v>2</v>
      </c>
    </row>
    <row r="65" spans="1:7">
      <c r="A65" s="1">
        <v>75800</v>
      </c>
      <c r="B65" s="1">
        <v>1764</v>
      </c>
      <c r="C65" s="1">
        <v>115</v>
      </c>
      <c r="D65">
        <f>Sheet1!O65*Sheet1!P65</f>
        <v>3735</v>
      </c>
      <c r="E65">
        <f t="shared" si="0"/>
        <v>1</v>
      </c>
      <c r="F65">
        <f t="shared" si="1"/>
        <v>0</v>
      </c>
      <c r="G65" s="1">
        <v>2</v>
      </c>
    </row>
    <row r="66" spans="1:7">
      <c r="A66" s="1">
        <v>57000</v>
      </c>
      <c r="B66" s="1">
        <v>1638</v>
      </c>
      <c r="C66" s="1">
        <v>115</v>
      </c>
      <c r="D66">
        <f>Sheet1!O66*Sheet1!P66</f>
        <v>11704</v>
      </c>
      <c r="E66">
        <f t="shared" si="0"/>
        <v>1</v>
      </c>
      <c r="F66">
        <f t="shared" si="1"/>
        <v>0</v>
      </c>
      <c r="G66" s="1">
        <v>2</v>
      </c>
    </row>
    <row r="67" spans="1:7">
      <c r="A67" s="1">
        <v>50500</v>
      </c>
      <c r="B67" s="1">
        <v>1336</v>
      </c>
      <c r="C67" s="1">
        <v>105</v>
      </c>
      <c r="D67">
        <f>Sheet1!O67*Sheet1!P67</f>
        <v>8712</v>
      </c>
      <c r="E67">
        <f t="shared" ref="E67:E130" si="2">IF(G67=2,1,0)</f>
        <v>0</v>
      </c>
      <c r="F67">
        <f t="shared" ref="F67:F130" si="3">IF(G67&gt;2,1,0)</f>
        <v>1</v>
      </c>
      <c r="G67" s="1">
        <v>3</v>
      </c>
    </row>
    <row r="68" spans="1:7">
      <c r="A68" s="1">
        <v>55600</v>
      </c>
      <c r="B68" s="1">
        <v>1795</v>
      </c>
      <c r="C68" s="1">
        <v>105</v>
      </c>
      <c r="D68">
        <f>Sheet1!O68*Sheet1!P68</f>
        <v>6300</v>
      </c>
      <c r="E68">
        <f t="shared" si="2"/>
        <v>1</v>
      </c>
      <c r="F68">
        <f t="shared" si="3"/>
        <v>0</v>
      </c>
      <c r="G68" s="1">
        <v>2</v>
      </c>
    </row>
    <row r="69" spans="1:7">
      <c r="A69" s="1">
        <v>75000</v>
      </c>
      <c r="B69" s="1">
        <v>1482</v>
      </c>
      <c r="C69" s="1">
        <v>93</v>
      </c>
      <c r="D69">
        <f>Sheet1!O69*Sheet1!P69</f>
        <v>7350</v>
      </c>
      <c r="E69">
        <f t="shared" si="2"/>
        <v>0</v>
      </c>
      <c r="F69">
        <f t="shared" si="3"/>
        <v>1</v>
      </c>
      <c r="G69" s="1">
        <v>3</v>
      </c>
    </row>
    <row r="70" spans="1:7">
      <c r="A70" s="1">
        <v>136000</v>
      </c>
      <c r="B70" s="1">
        <v>2584</v>
      </c>
      <c r="C70" s="1">
        <v>100</v>
      </c>
      <c r="D70">
        <f>Sheet1!O70*Sheet1!P70</f>
        <v>16764</v>
      </c>
      <c r="E70">
        <f t="shared" si="2"/>
        <v>1</v>
      </c>
      <c r="F70">
        <f t="shared" si="3"/>
        <v>0</v>
      </c>
      <c r="G70" s="1">
        <v>2</v>
      </c>
    </row>
    <row r="71" spans="1:7">
      <c r="A71" s="1">
        <v>68503</v>
      </c>
      <c r="B71" s="1">
        <v>960</v>
      </c>
      <c r="C71" s="1">
        <v>20</v>
      </c>
      <c r="D71">
        <f>Sheet1!O71*Sheet1!P71</f>
        <v>11520</v>
      </c>
      <c r="E71">
        <f t="shared" si="2"/>
        <v>1</v>
      </c>
      <c r="F71">
        <f t="shared" si="3"/>
        <v>0</v>
      </c>
      <c r="G71" s="1">
        <v>2</v>
      </c>
    </row>
    <row r="72" spans="1:7">
      <c r="A72" s="1">
        <v>62900</v>
      </c>
      <c r="B72" s="1">
        <v>1848</v>
      </c>
      <c r="C72" s="1">
        <v>68</v>
      </c>
      <c r="D72">
        <f>Sheet1!O72*Sheet1!P72</f>
        <v>6942</v>
      </c>
      <c r="E72">
        <f t="shared" si="2"/>
        <v>0</v>
      </c>
      <c r="F72">
        <f t="shared" si="3"/>
        <v>0</v>
      </c>
      <c r="G72" s="1">
        <v>1</v>
      </c>
    </row>
    <row r="73" spans="1:7">
      <c r="A73" s="1">
        <v>76000</v>
      </c>
      <c r="B73" s="1">
        <v>1514</v>
      </c>
      <c r="C73" s="1">
        <v>105</v>
      </c>
      <c r="D73">
        <f>Sheet1!O73*Sheet1!P73</f>
        <v>7200</v>
      </c>
      <c r="E73">
        <f t="shared" si="2"/>
        <v>1</v>
      </c>
      <c r="F73">
        <f t="shared" si="3"/>
        <v>0</v>
      </c>
      <c r="G73" s="1">
        <v>2</v>
      </c>
    </row>
    <row r="74" spans="1:7">
      <c r="A74" s="1">
        <v>25900</v>
      </c>
      <c r="B74" s="1">
        <v>1176</v>
      </c>
      <c r="C74" s="1">
        <v>57</v>
      </c>
      <c r="D74">
        <f>Sheet1!O74*Sheet1!P74</f>
        <v>4900</v>
      </c>
      <c r="E74">
        <f t="shared" si="2"/>
        <v>1</v>
      </c>
      <c r="F74">
        <f t="shared" si="3"/>
        <v>0</v>
      </c>
      <c r="G74" s="1">
        <v>2</v>
      </c>
    </row>
    <row r="75" spans="1:7">
      <c r="A75" s="1">
        <v>75000</v>
      </c>
      <c r="B75" s="1">
        <v>1617</v>
      </c>
      <c r="C75" s="1">
        <v>105</v>
      </c>
      <c r="D75">
        <f>Sheet1!O75*Sheet1!P75</f>
        <v>11151</v>
      </c>
      <c r="E75">
        <f t="shared" si="2"/>
        <v>1</v>
      </c>
      <c r="F75">
        <f t="shared" si="3"/>
        <v>0</v>
      </c>
      <c r="G75" s="1">
        <v>2</v>
      </c>
    </row>
    <row r="76" spans="1:7">
      <c r="A76" s="1">
        <v>86000</v>
      </c>
      <c r="B76" s="1">
        <v>1618</v>
      </c>
      <c r="C76" s="1">
        <v>139</v>
      </c>
      <c r="D76">
        <f>Sheet1!O76*Sheet1!P76</f>
        <v>22525</v>
      </c>
      <c r="E76">
        <f t="shared" si="2"/>
        <v>0</v>
      </c>
      <c r="F76">
        <f t="shared" si="3"/>
        <v>1</v>
      </c>
      <c r="G76" s="1">
        <v>3</v>
      </c>
    </row>
    <row r="77" spans="1:7">
      <c r="A77" s="1">
        <v>55150</v>
      </c>
      <c r="B77" s="1">
        <v>1400</v>
      </c>
      <c r="C77" s="1">
        <v>145</v>
      </c>
      <c r="D77">
        <f>Sheet1!O77*Sheet1!P77</f>
        <v>7260</v>
      </c>
      <c r="E77">
        <f t="shared" si="2"/>
        <v>1</v>
      </c>
      <c r="F77">
        <f t="shared" si="3"/>
        <v>0</v>
      </c>
      <c r="G77" s="1">
        <v>2</v>
      </c>
    </row>
    <row r="78" spans="1:7">
      <c r="A78" s="1">
        <v>86000</v>
      </c>
      <c r="B78" s="1">
        <v>1248</v>
      </c>
      <c r="C78" s="1">
        <v>85</v>
      </c>
      <c r="D78">
        <f>Sheet1!O78*Sheet1!P78</f>
        <v>6996</v>
      </c>
      <c r="E78">
        <f t="shared" si="2"/>
        <v>0</v>
      </c>
      <c r="F78">
        <f t="shared" si="3"/>
        <v>1</v>
      </c>
      <c r="G78" s="1">
        <v>3</v>
      </c>
    </row>
    <row r="79" spans="1:7">
      <c r="A79" s="1">
        <v>52000</v>
      </c>
      <c r="B79" s="1">
        <v>1256</v>
      </c>
      <c r="C79" s="1">
        <v>105</v>
      </c>
      <c r="D79">
        <f>Sheet1!O79*Sheet1!P79</f>
        <v>2632</v>
      </c>
      <c r="E79">
        <f t="shared" si="2"/>
        <v>1</v>
      </c>
      <c r="F79">
        <f t="shared" si="3"/>
        <v>0</v>
      </c>
      <c r="G79" s="1">
        <v>2</v>
      </c>
    </row>
    <row r="80" spans="1:7">
      <c r="A80" s="1">
        <v>130000</v>
      </c>
      <c r="B80" s="1">
        <v>1754</v>
      </c>
      <c r="C80" s="1">
        <v>35</v>
      </c>
      <c r="D80">
        <f>Sheet1!O80*Sheet1!P80</f>
        <v>9275</v>
      </c>
      <c r="E80">
        <f t="shared" si="2"/>
        <v>0</v>
      </c>
      <c r="F80">
        <f t="shared" si="3"/>
        <v>1</v>
      </c>
      <c r="G80" s="1">
        <v>3</v>
      </c>
    </row>
    <row r="81" spans="1:7">
      <c r="A81" s="1">
        <v>50000</v>
      </c>
      <c r="B81" s="1">
        <v>1680</v>
      </c>
      <c r="C81" s="1">
        <v>145</v>
      </c>
      <c r="D81">
        <f>Sheet1!O81*Sheet1!P81</f>
        <v>12276</v>
      </c>
      <c r="E81">
        <f t="shared" si="2"/>
        <v>1</v>
      </c>
      <c r="F81">
        <f t="shared" si="3"/>
        <v>0</v>
      </c>
      <c r="G81" s="1">
        <v>2</v>
      </c>
    </row>
    <row r="82" spans="1:7">
      <c r="A82" s="1">
        <v>42500</v>
      </c>
      <c r="B82" s="1">
        <v>1464</v>
      </c>
      <c r="C82" s="1">
        <v>125</v>
      </c>
      <c r="D82">
        <f>Sheet1!O82*Sheet1!P82</f>
        <v>7400</v>
      </c>
      <c r="E82">
        <f t="shared" si="2"/>
        <v>0</v>
      </c>
      <c r="F82">
        <f t="shared" si="3"/>
        <v>0</v>
      </c>
      <c r="G82" s="1">
        <v>1</v>
      </c>
    </row>
    <row r="83" spans="1:7">
      <c r="A83" s="1">
        <v>47000</v>
      </c>
      <c r="B83" s="1">
        <v>1337</v>
      </c>
      <c r="C83" s="1">
        <v>85</v>
      </c>
      <c r="D83">
        <f>Sheet1!O83*Sheet1!P83</f>
        <v>10494</v>
      </c>
      <c r="E83">
        <f t="shared" si="2"/>
        <v>1</v>
      </c>
      <c r="F83">
        <f t="shared" si="3"/>
        <v>0</v>
      </c>
      <c r="G83" s="1">
        <v>2</v>
      </c>
    </row>
    <row r="84" spans="1:7">
      <c r="A84" s="1">
        <v>59100</v>
      </c>
      <c r="B84" s="1">
        <v>1992</v>
      </c>
      <c r="C84" s="1">
        <v>65</v>
      </c>
      <c r="D84">
        <f>Sheet1!O84*Sheet1!P84</f>
        <v>13360</v>
      </c>
      <c r="E84">
        <f t="shared" si="2"/>
        <v>1</v>
      </c>
      <c r="F84">
        <f t="shared" si="3"/>
        <v>0</v>
      </c>
      <c r="G84" s="1">
        <v>2</v>
      </c>
    </row>
    <row r="85" spans="1:7">
      <c r="A85" s="1">
        <v>21945</v>
      </c>
      <c r="B85" s="1">
        <v>1726</v>
      </c>
      <c r="C85" s="1">
        <v>96</v>
      </c>
      <c r="D85">
        <f>Sheet1!O85*Sheet1!P85</f>
        <v>3657</v>
      </c>
      <c r="E85">
        <f t="shared" si="2"/>
        <v>1</v>
      </c>
      <c r="F85">
        <f t="shared" si="3"/>
        <v>0</v>
      </c>
      <c r="G85" s="1">
        <v>2</v>
      </c>
    </row>
    <row r="86" spans="1:7">
      <c r="A86" s="1">
        <v>89500</v>
      </c>
      <c r="B86" s="1">
        <v>1317</v>
      </c>
      <c r="C86" s="1">
        <v>48</v>
      </c>
      <c r="D86">
        <f>Sheet1!O86*Sheet1!P86</f>
        <v>8611</v>
      </c>
      <c r="E86">
        <f t="shared" si="2"/>
        <v>0</v>
      </c>
      <c r="F86">
        <f t="shared" si="3"/>
        <v>1</v>
      </c>
      <c r="G86" s="1">
        <v>3</v>
      </c>
    </row>
    <row r="87" spans="1:7">
      <c r="A87" s="1">
        <v>16500</v>
      </c>
      <c r="B87" s="1">
        <v>1214</v>
      </c>
      <c r="C87" s="1">
        <v>105</v>
      </c>
      <c r="D87">
        <f>Sheet1!O87*Sheet1!P87</f>
        <v>7620</v>
      </c>
      <c r="E87">
        <f t="shared" si="2"/>
        <v>0</v>
      </c>
      <c r="F87">
        <f t="shared" si="3"/>
        <v>0</v>
      </c>
      <c r="G87" s="1">
        <v>1</v>
      </c>
    </row>
    <row r="88" spans="1:7">
      <c r="A88" s="1">
        <v>24000</v>
      </c>
      <c r="B88" s="1">
        <v>1464</v>
      </c>
      <c r="C88" s="1">
        <v>105</v>
      </c>
      <c r="D88">
        <f>Sheet1!O88*Sheet1!P88</f>
        <v>6313</v>
      </c>
      <c r="E88">
        <f t="shared" si="2"/>
        <v>1</v>
      </c>
      <c r="F88">
        <f t="shared" si="3"/>
        <v>0</v>
      </c>
      <c r="G88" s="1">
        <v>2</v>
      </c>
    </row>
    <row r="89" spans="1:7">
      <c r="A89" s="1">
        <v>55500</v>
      </c>
      <c r="B89" s="1">
        <v>1200</v>
      </c>
      <c r="C89" s="1">
        <v>95</v>
      </c>
      <c r="D89">
        <f>Sheet1!O89*Sheet1!P89</f>
        <v>10692</v>
      </c>
      <c r="E89">
        <f t="shared" si="2"/>
        <v>0</v>
      </c>
      <c r="F89">
        <f t="shared" si="3"/>
        <v>0</v>
      </c>
      <c r="G89" s="1">
        <v>1</v>
      </c>
    </row>
    <row r="90" spans="1:7">
      <c r="A90" s="1">
        <v>64000</v>
      </c>
      <c r="B90" s="1">
        <v>1496</v>
      </c>
      <c r="C90" s="1">
        <v>95</v>
      </c>
      <c r="D90">
        <f>Sheet1!O90*Sheet1!P90</f>
        <v>2200</v>
      </c>
      <c r="E90">
        <f t="shared" si="2"/>
        <v>1</v>
      </c>
      <c r="F90">
        <f t="shared" si="3"/>
        <v>0</v>
      </c>
      <c r="G90" s="1">
        <v>2</v>
      </c>
    </row>
    <row r="91" spans="1:7">
      <c r="A91" s="1">
        <v>49900</v>
      </c>
      <c r="B91" s="1">
        <v>1789</v>
      </c>
      <c r="C91" s="1">
        <v>85</v>
      </c>
      <c r="D91">
        <f>Sheet1!O91*Sheet1!P91</f>
        <v>4840</v>
      </c>
      <c r="E91">
        <f t="shared" si="2"/>
        <v>1</v>
      </c>
      <c r="F91">
        <f t="shared" si="3"/>
        <v>0</v>
      </c>
      <c r="G91" s="1">
        <v>2</v>
      </c>
    </row>
    <row r="92" spans="1:7">
      <c r="A92" s="1">
        <v>67000</v>
      </c>
      <c r="B92" s="1">
        <v>1810</v>
      </c>
      <c r="C92" s="1">
        <v>95</v>
      </c>
      <c r="D92">
        <f>Sheet1!O92*Sheet1!P92</f>
        <v>8241</v>
      </c>
      <c r="E92">
        <f t="shared" si="2"/>
        <v>1</v>
      </c>
      <c r="F92">
        <f t="shared" si="3"/>
        <v>0</v>
      </c>
      <c r="G92" s="1">
        <v>2</v>
      </c>
    </row>
    <row r="93" spans="1:7">
      <c r="A93" s="1">
        <v>73000</v>
      </c>
      <c r="B93" s="1">
        <v>1200</v>
      </c>
      <c r="C93" s="1">
        <v>94</v>
      </c>
      <c r="D93">
        <f>Sheet1!O93*Sheet1!P93</f>
        <v>4500</v>
      </c>
      <c r="E93">
        <f t="shared" si="2"/>
        <v>1</v>
      </c>
      <c r="F93">
        <f t="shared" si="3"/>
        <v>0</v>
      </c>
      <c r="G93" s="1">
        <v>2</v>
      </c>
    </row>
    <row r="94" spans="1:7">
      <c r="A94" s="1">
        <v>69500</v>
      </c>
      <c r="B94" s="1">
        <v>1940</v>
      </c>
      <c r="C94" s="1">
        <v>115</v>
      </c>
      <c r="D94">
        <f>Sheet1!O94*Sheet1!P94</f>
        <v>4059</v>
      </c>
      <c r="E94">
        <f t="shared" si="2"/>
        <v>1</v>
      </c>
      <c r="F94">
        <f t="shared" si="3"/>
        <v>0</v>
      </c>
      <c r="G94" s="1">
        <v>2</v>
      </c>
    </row>
    <row r="95" spans="1:7">
      <c r="A95" s="1">
        <v>72900</v>
      </c>
      <c r="B95" s="1">
        <v>1427</v>
      </c>
      <c r="C95" s="1">
        <v>115</v>
      </c>
      <c r="D95">
        <f>Sheet1!O95*Sheet1!P95</f>
        <v>8150</v>
      </c>
      <c r="E95">
        <f t="shared" si="2"/>
        <v>1</v>
      </c>
      <c r="F95">
        <f t="shared" si="3"/>
        <v>0</v>
      </c>
      <c r="G95" s="1">
        <v>2</v>
      </c>
    </row>
    <row r="96" spans="1:7">
      <c r="A96" s="1">
        <v>45000</v>
      </c>
      <c r="B96" s="1">
        <v>2100</v>
      </c>
      <c r="C96" s="1">
        <v>115</v>
      </c>
      <c r="D96">
        <f>Sheet1!O96*Sheet1!P96</f>
        <v>11242</v>
      </c>
      <c r="E96">
        <f t="shared" si="2"/>
        <v>1</v>
      </c>
      <c r="F96">
        <f t="shared" si="3"/>
        <v>0</v>
      </c>
      <c r="G96" s="1">
        <v>2</v>
      </c>
    </row>
    <row r="97" spans="1:7">
      <c r="A97" s="1">
        <v>104500</v>
      </c>
      <c r="B97" s="1">
        <v>1248</v>
      </c>
      <c r="C97" s="1">
        <v>28</v>
      </c>
      <c r="D97">
        <f>Sheet1!O97*Sheet1!P97</f>
        <v>27068</v>
      </c>
      <c r="E97">
        <f t="shared" si="2"/>
        <v>1</v>
      </c>
      <c r="F97">
        <f t="shared" si="3"/>
        <v>0</v>
      </c>
      <c r="G97" s="1">
        <v>2</v>
      </c>
    </row>
    <row r="98" spans="1:7">
      <c r="A98" s="1">
        <v>23500</v>
      </c>
      <c r="B98" s="1">
        <v>1400</v>
      </c>
      <c r="C98" s="1">
        <v>165</v>
      </c>
      <c r="D98">
        <f>Sheet1!O98*Sheet1!P98</f>
        <v>5390</v>
      </c>
      <c r="E98">
        <f t="shared" si="2"/>
        <v>0</v>
      </c>
      <c r="F98">
        <f t="shared" si="3"/>
        <v>0</v>
      </c>
      <c r="G98" s="1">
        <v>1</v>
      </c>
    </row>
    <row r="99" spans="1:7">
      <c r="A99" s="1">
        <v>125000</v>
      </c>
      <c r="B99" s="1">
        <v>2546</v>
      </c>
      <c r="C99" s="1">
        <v>105</v>
      </c>
      <c r="D99">
        <f>Sheet1!O99*Sheet1!P99</f>
        <v>39700</v>
      </c>
      <c r="E99">
        <f t="shared" si="2"/>
        <v>0</v>
      </c>
      <c r="F99">
        <f t="shared" si="3"/>
        <v>1</v>
      </c>
      <c r="G99" s="1">
        <v>3</v>
      </c>
    </row>
    <row r="100" spans="1:7">
      <c r="A100" s="1">
        <v>67840</v>
      </c>
      <c r="B100" s="1">
        <v>1590</v>
      </c>
      <c r="C100" s="1">
        <v>125</v>
      </c>
      <c r="D100">
        <f>Sheet1!O100*Sheet1!P100</f>
        <v>11220</v>
      </c>
      <c r="E100">
        <f t="shared" si="2"/>
        <v>1</v>
      </c>
      <c r="F100">
        <f t="shared" si="3"/>
        <v>0</v>
      </c>
      <c r="G100" s="1">
        <v>2</v>
      </c>
    </row>
    <row r="101" spans="1:7">
      <c r="A101" s="1">
        <v>101000</v>
      </c>
      <c r="B101" s="1">
        <v>1334</v>
      </c>
      <c r="C101" s="1">
        <v>72</v>
      </c>
      <c r="D101">
        <f>Sheet1!O101*Sheet1!P101</f>
        <v>8400</v>
      </c>
      <c r="E101">
        <f t="shared" si="2"/>
        <v>0</v>
      </c>
      <c r="F101">
        <f t="shared" si="3"/>
        <v>1</v>
      </c>
      <c r="G101" s="1">
        <v>3</v>
      </c>
    </row>
    <row r="102" spans="1:7">
      <c r="A102" s="1">
        <v>14125</v>
      </c>
      <c r="B102" s="1">
        <v>1216</v>
      </c>
      <c r="C102" s="1">
        <v>115</v>
      </c>
      <c r="D102">
        <f>Sheet1!O102*Sheet1!P102</f>
        <v>3780</v>
      </c>
      <c r="E102">
        <f t="shared" si="2"/>
        <v>0</v>
      </c>
      <c r="F102">
        <f t="shared" si="3"/>
        <v>0</v>
      </c>
      <c r="G102" s="1">
        <v>1</v>
      </c>
    </row>
    <row r="103" spans="1:7">
      <c r="A103" s="1">
        <v>76000</v>
      </c>
      <c r="B103" s="1">
        <v>1744</v>
      </c>
      <c r="C103" s="1">
        <v>105</v>
      </c>
      <c r="D103">
        <f>Sheet1!O103*Sheet1!P103</f>
        <v>6345</v>
      </c>
      <c r="E103">
        <f t="shared" si="2"/>
        <v>1</v>
      </c>
      <c r="F103">
        <f t="shared" si="3"/>
        <v>0</v>
      </c>
      <c r="G103" s="1">
        <v>2</v>
      </c>
    </row>
    <row r="104" spans="1:7">
      <c r="A104" s="1">
        <v>44000</v>
      </c>
      <c r="B104" s="1">
        <v>1848</v>
      </c>
      <c r="C104" s="1">
        <v>99</v>
      </c>
      <c r="D104">
        <f>Sheet1!O104*Sheet1!P104</f>
        <v>5856</v>
      </c>
      <c r="E104">
        <f t="shared" si="2"/>
        <v>0</v>
      </c>
      <c r="F104">
        <f t="shared" si="3"/>
        <v>0</v>
      </c>
      <c r="G104" s="1">
        <v>1</v>
      </c>
    </row>
    <row r="105" spans="1:7">
      <c r="A105" s="1">
        <v>50000</v>
      </c>
      <c r="B105" s="1">
        <v>1456</v>
      </c>
      <c r="C105" s="1">
        <v>115</v>
      </c>
      <c r="D105">
        <f>Sheet1!O105*Sheet1!P105</f>
        <v>8976</v>
      </c>
      <c r="E105">
        <f t="shared" si="2"/>
        <v>1</v>
      </c>
      <c r="F105">
        <f t="shared" si="3"/>
        <v>0</v>
      </c>
      <c r="G105" s="1">
        <v>2</v>
      </c>
    </row>
    <row r="106" spans="1:7">
      <c r="A106" s="1">
        <v>84000</v>
      </c>
      <c r="B106" s="1">
        <v>2414</v>
      </c>
      <c r="C106" s="1">
        <v>115</v>
      </c>
      <c r="D106">
        <f>Sheet1!O106*Sheet1!P106</f>
        <v>8512</v>
      </c>
      <c r="E106">
        <f t="shared" si="2"/>
        <v>1</v>
      </c>
      <c r="F106">
        <f t="shared" si="3"/>
        <v>0</v>
      </c>
      <c r="G106" s="1">
        <v>2</v>
      </c>
    </row>
    <row r="107" spans="1:7">
      <c r="A107" s="1">
        <v>39900</v>
      </c>
      <c r="B107" s="1">
        <v>1744</v>
      </c>
      <c r="C107" s="1">
        <v>114</v>
      </c>
      <c r="D107">
        <f>Sheet1!O107*Sheet1!P107</f>
        <v>3216</v>
      </c>
      <c r="E107">
        <f t="shared" si="2"/>
        <v>1</v>
      </c>
      <c r="F107">
        <f t="shared" si="3"/>
        <v>0</v>
      </c>
      <c r="G107" s="1">
        <v>2</v>
      </c>
    </row>
    <row r="108" spans="1:7">
      <c r="A108" s="1">
        <v>55500</v>
      </c>
      <c r="B108" s="1">
        <v>1736</v>
      </c>
      <c r="C108" s="1">
        <v>105</v>
      </c>
      <c r="D108">
        <f>Sheet1!O108*Sheet1!P108</f>
        <v>6400</v>
      </c>
      <c r="E108">
        <f t="shared" si="2"/>
        <v>1</v>
      </c>
      <c r="F108">
        <f t="shared" si="3"/>
        <v>0</v>
      </c>
      <c r="G108" s="1">
        <v>2</v>
      </c>
    </row>
    <row r="109" spans="1:7">
      <c r="A109" s="1">
        <v>39676</v>
      </c>
      <c r="B109" s="1">
        <v>1636</v>
      </c>
      <c r="C109" s="1">
        <v>95</v>
      </c>
      <c r="D109">
        <f>Sheet1!O109*Sheet1!P109</f>
        <v>7050</v>
      </c>
      <c r="E109">
        <f t="shared" si="2"/>
        <v>1</v>
      </c>
      <c r="F109">
        <f t="shared" si="3"/>
        <v>0</v>
      </c>
      <c r="G109" s="1">
        <v>2</v>
      </c>
    </row>
    <row r="110" spans="1:7">
      <c r="A110" s="1">
        <v>81000</v>
      </c>
      <c r="B110" s="1">
        <v>1500</v>
      </c>
      <c r="C110" s="1">
        <v>115</v>
      </c>
      <c r="D110">
        <f>Sheet1!O110*Sheet1!P110</f>
        <v>10890</v>
      </c>
      <c r="E110">
        <f t="shared" si="2"/>
        <v>1</v>
      </c>
      <c r="F110">
        <f t="shared" si="3"/>
        <v>0</v>
      </c>
      <c r="G110" s="1">
        <v>2</v>
      </c>
    </row>
    <row r="111" spans="1:7">
      <c r="A111" s="1">
        <v>95000</v>
      </c>
      <c r="B111" s="1">
        <v>1712</v>
      </c>
      <c r="C111" s="1">
        <v>79</v>
      </c>
      <c r="D111">
        <f>Sheet1!O111*Sheet1!P111</f>
        <v>12848</v>
      </c>
      <c r="E111">
        <f t="shared" si="2"/>
        <v>0</v>
      </c>
      <c r="F111">
        <f t="shared" si="3"/>
        <v>1</v>
      </c>
      <c r="G111" s="1">
        <v>3</v>
      </c>
    </row>
    <row r="112" spans="1:7">
      <c r="A112" s="1">
        <v>67200</v>
      </c>
      <c r="B112" s="1">
        <v>1776</v>
      </c>
      <c r="C112" s="1">
        <v>105</v>
      </c>
      <c r="D112">
        <f>Sheet1!O112*Sheet1!P112</f>
        <v>6942</v>
      </c>
      <c r="E112">
        <f t="shared" si="2"/>
        <v>1</v>
      </c>
      <c r="F112">
        <f t="shared" si="3"/>
        <v>0</v>
      </c>
      <c r="G112" s="1">
        <v>2</v>
      </c>
    </row>
    <row r="113" spans="1:7">
      <c r="A113" s="1">
        <v>71877</v>
      </c>
      <c r="B113" s="1">
        <v>1248</v>
      </c>
      <c r="C113" s="1">
        <v>115</v>
      </c>
      <c r="D113">
        <f>Sheet1!O113*Sheet1!P113</f>
        <v>7800</v>
      </c>
      <c r="E113">
        <f t="shared" si="2"/>
        <v>1</v>
      </c>
      <c r="F113">
        <f t="shared" si="3"/>
        <v>0</v>
      </c>
      <c r="G113" s="1">
        <v>2</v>
      </c>
    </row>
    <row r="114" spans="1:7">
      <c r="A114" s="1">
        <v>95100</v>
      </c>
      <c r="B114" s="1">
        <v>1144</v>
      </c>
      <c r="C114" s="1">
        <v>15</v>
      </c>
      <c r="D114">
        <f>Sheet1!O114*Sheet1!P114</f>
        <v>14160</v>
      </c>
      <c r="E114">
        <f t="shared" si="2"/>
        <v>1</v>
      </c>
      <c r="F114">
        <f t="shared" si="3"/>
        <v>0</v>
      </c>
      <c r="G114" s="1">
        <v>2</v>
      </c>
    </row>
    <row r="115" spans="1:7">
      <c r="A115" s="1">
        <v>92500</v>
      </c>
      <c r="B115" s="1">
        <v>960</v>
      </c>
      <c r="C115" s="1">
        <v>51</v>
      </c>
      <c r="D115">
        <f>Sheet1!O115*Sheet1!P115</f>
        <v>13500</v>
      </c>
      <c r="E115">
        <f t="shared" si="2"/>
        <v>0</v>
      </c>
      <c r="F115">
        <f t="shared" si="3"/>
        <v>1</v>
      </c>
      <c r="G115" s="1">
        <v>4</v>
      </c>
    </row>
    <row r="116" spans="1:7">
      <c r="A116" s="1">
        <v>40000</v>
      </c>
      <c r="B116" s="1">
        <v>1301</v>
      </c>
      <c r="C116" s="1">
        <v>145</v>
      </c>
      <c r="D116">
        <f>Sheet1!O116*Sheet1!P116</f>
        <v>6191</v>
      </c>
      <c r="E116">
        <f t="shared" si="2"/>
        <v>1</v>
      </c>
      <c r="F116">
        <f t="shared" si="3"/>
        <v>0</v>
      </c>
      <c r="G116" s="1">
        <v>2</v>
      </c>
    </row>
    <row r="117" spans="1:7">
      <c r="A117" s="1">
        <v>77400</v>
      </c>
      <c r="B117" s="1">
        <v>1502</v>
      </c>
      <c r="C117" s="1">
        <v>75</v>
      </c>
      <c r="D117">
        <f>Sheet1!O117*Sheet1!P117</f>
        <v>9000</v>
      </c>
      <c r="E117">
        <f t="shared" si="2"/>
        <v>0</v>
      </c>
      <c r="F117">
        <f t="shared" si="3"/>
        <v>1</v>
      </c>
      <c r="G117" s="1">
        <v>3</v>
      </c>
    </row>
    <row r="118" spans="1:7">
      <c r="A118" s="1">
        <v>51500</v>
      </c>
      <c r="B118" s="1">
        <v>1956</v>
      </c>
      <c r="C118" s="1">
        <v>95</v>
      </c>
      <c r="D118">
        <f>Sheet1!O118*Sheet1!P118</f>
        <v>11286</v>
      </c>
      <c r="E118">
        <f t="shared" si="2"/>
        <v>1</v>
      </c>
      <c r="F118">
        <f t="shared" si="3"/>
        <v>0</v>
      </c>
      <c r="G118" s="1">
        <v>2</v>
      </c>
    </row>
    <row r="119" spans="1:7">
      <c r="A119" s="1">
        <v>55000</v>
      </c>
      <c r="B119" s="1">
        <v>1560</v>
      </c>
      <c r="C119" s="1">
        <v>105</v>
      </c>
      <c r="D119">
        <f>Sheet1!O119*Sheet1!P119</f>
        <v>5280</v>
      </c>
      <c r="E119">
        <f t="shared" si="2"/>
        <v>1</v>
      </c>
      <c r="F119">
        <f t="shared" si="3"/>
        <v>0</v>
      </c>
      <c r="G119" s="1">
        <v>2</v>
      </c>
    </row>
    <row r="120" spans="1:7">
      <c r="A120" s="1">
        <v>36000</v>
      </c>
      <c r="B120" s="1">
        <v>1283</v>
      </c>
      <c r="C120" s="1">
        <v>115</v>
      </c>
      <c r="D120">
        <f>Sheet1!O120*Sheet1!P120</f>
        <v>7920</v>
      </c>
      <c r="E120">
        <f t="shared" si="2"/>
        <v>1</v>
      </c>
      <c r="F120">
        <f t="shared" si="3"/>
        <v>0</v>
      </c>
      <c r="G120" s="1">
        <v>2</v>
      </c>
    </row>
    <row r="121" spans="1:7">
      <c r="A121" s="1">
        <v>82600</v>
      </c>
      <c r="B121" s="1">
        <v>1553</v>
      </c>
      <c r="C121" s="1">
        <v>55</v>
      </c>
      <c r="D121">
        <f>Sheet1!O121*Sheet1!P121</f>
        <v>8625</v>
      </c>
      <c r="E121">
        <f t="shared" si="2"/>
        <v>0</v>
      </c>
      <c r="F121">
        <f t="shared" si="3"/>
        <v>1</v>
      </c>
      <c r="G121" s="1">
        <v>3</v>
      </c>
    </row>
    <row r="122" spans="1:7">
      <c r="A122" s="1">
        <v>65000</v>
      </c>
      <c r="B122" s="1">
        <v>2312</v>
      </c>
      <c r="C122" s="1">
        <v>108</v>
      </c>
      <c r="D122">
        <f>Sheet1!O122*Sheet1!P122</f>
        <v>5145</v>
      </c>
      <c r="E122">
        <f t="shared" si="2"/>
        <v>1</v>
      </c>
      <c r="F122">
        <f t="shared" si="3"/>
        <v>0</v>
      </c>
      <c r="G122" s="1">
        <v>2</v>
      </c>
    </row>
    <row r="123" spans="1:7">
      <c r="A123" s="1">
        <v>65000</v>
      </c>
      <c r="B123" s="1">
        <v>1650</v>
      </c>
      <c r="C123" s="1">
        <v>105</v>
      </c>
      <c r="D123">
        <f>Sheet1!O123*Sheet1!P123</f>
        <v>4800</v>
      </c>
      <c r="E123">
        <f t="shared" si="2"/>
        <v>1</v>
      </c>
      <c r="F123">
        <f t="shared" si="3"/>
        <v>0</v>
      </c>
      <c r="G123" s="1">
        <v>2</v>
      </c>
    </row>
    <row r="124" spans="1:7">
      <c r="A124" s="1">
        <v>103500</v>
      </c>
      <c r="B124" s="1">
        <v>1326</v>
      </c>
      <c r="C124" s="1">
        <v>45</v>
      </c>
      <c r="D124">
        <f>Sheet1!O124*Sheet1!P124</f>
        <v>7420</v>
      </c>
      <c r="E124">
        <f t="shared" si="2"/>
        <v>0</v>
      </c>
      <c r="F124">
        <f t="shared" si="3"/>
        <v>1</v>
      </c>
      <c r="G124" s="1">
        <v>3</v>
      </c>
    </row>
    <row r="125" spans="1:7">
      <c r="A125" s="1">
        <v>93000</v>
      </c>
      <c r="B125" s="1">
        <v>1900</v>
      </c>
      <c r="C125" s="1">
        <v>17</v>
      </c>
      <c r="D125">
        <f>Sheet1!O125*Sheet1!P125</f>
        <v>14910</v>
      </c>
      <c r="E125">
        <f t="shared" si="2"/>
        <v>0</v>
      </c>
      <c r="F125">
        <f t="shared" si="3"/>
        <v>1</v>
      </c>
      <c r="G125" s="1">
        <v>3</v>
      </c>
    </row>
    <row r="126" spans="1:7">
      <c r="A126" s="1">
        <v>48000</v>
      </c>
      <c r="B126" s="1">
        <v>1712</v>
      </c>
      <c r="C126" s="1">
        <v>115</v>
      </c>
      <c r="D126">
        <f>Sheet1!O126*Sheet1!P126</f>
        <v>10296</v>
      </c>
      <c r="E126">
        <f t="shared" si="2"/>
        <v>1</v>
      </c>
      <c r="F126">
        <f t="shared" si="3"/>
        <v>0</v>
      </c>
      <c r="G126" s="1">
        <v>2</v>
      </c>
    </row>
    <row r="127" spans="1:7">
      <c r="A127" s="1">
        <v>82800</v>
      </c>
      <c r="B127" s="1">
        <v>1651</v>
      </c>
      <c r="C127" s="1">
        <v>95</v>
      </c>
      <c r="D127">
        <f>Sheet1!O127*Sheet1!P127</f>
        <v>9042</v>
      </c>
      <c r="E127">
        <f t="shared" si="2"/>
        <v>1</v>
      </c>
      <c r="F127">
        <f t="shared" si="3"/>
        <v>0</v>
      </c>
      <c r="G127" s="1">
        <v>2</v>
      </c>
    </row>
    <row r="128" spans="1:7">
      <c r="A128" s="1">
        <v>110000</v>
      </c>
      <c r="B128" s="1">
        <v>1424</v>
      </c>
      <c r="C128" s="1">
        <v>31</v>
      </c>
      <c r="D128">
        <f>Sheet1!O128*Sheet1!P128</f>
        <v>21648</v>
      </c>
      <c r="E128">
        <f t="shared" si="2"/>
        <v>0</v>
      </c>
      <c r="F128">
        <f t="shared" si="3"/>
        <v>1</v>
      </c>
      <c r="G128" s="1">
        <v>3</v>
      </c>
    </row>
    <row r="129" spans="1:7">
      <c r="A129" s="1">
        <v>61000</v>
      </c>
      <c r="B129" s="1">
        <v>1702</v>
      </c>
      <c r="C129" s="1">
        <v>73</v>
      </c>
      <c r="D129">
        <f>Sheet1!O129*Sheet1!P129</f>
        <v>4440</v>
      </c>
      <c r="E129">
        <f t="shared" si="2"/>
        <v>1</v>
      </c>
      <c r="F129">
        <f t="shared" si="3"/>
        <v>0</v>
      </c>
      <c r="G129" s="1">
        <v>2</v>
      </c>
    </row>
    <row r="130" spans="1:7">
      <c r="A130" s="1">
        <v>55375</v>
      </c>
      <c r="B130" s="1">
        <v>1594</v>
      </c>
      <c r="C130" s="1">
        <v>115</v>
      </c>
      <c r="D130">
        <f>Sheet1!O130*Sheet1!P130</f>
        <v>7595</v>
      </c>
      <c r="E130">
        <f t="shared" si="2"/>
        <v>1</v>
      </c>
      <c r="F130">
        <f t="shared" si="3"/>
        <v>0</v>
      </c>
      <c r="G130" s="1">
        <v>2</v>
      </c>
    </row>
    <row r="131" spans="1:7">
      <c r="A131" s="1">
        <v>41000</v>
      </c>
      <c r="B131" s="1">
        <v>1632</v>
      </c>
      <c r="C131" s="1">
        <v>117</v>
      </c>
      <c r="D131">
        <f>Sheet1!O131*Sheet1!P131</f>
        <v>5040</v>
      </c>
      <c r="E131">
        <f t="shared" ref="E131:E194" si="4">IF(G131=2,1,0)</f>
        <v>1</v>
      </c>
      <c r="F131">
        <f t="shared" ref="F131:F194" si="5">IF(G131&gt;2,1,0)</f>
        <v>0</v>
      </c>
      <c r="G131" s="1">
        <v>2</v>
      </c>
    </row>
    <row r="132" spans="1:7">
      <c r="A132" s="1">
        <v>71400</v>
      </c>
      <c r="B132" s="1">
        <v>1420</v>
      </c>
      <c r="C132" s="1">
        <v>85</v>
      </c>
      <c r="D132">
        <f>Sheet1!O132*Sheet1!P132</f>
        <v>14170</v>
      </c>
      <c r="E132">
        <f t="shared" si="4"/>
        <v>0</v>
      </c>
      <c r="F132">
        <f t="shared" si="5"/>
        <v>1</v>
      </c>
      <c r="G132" s="1">
        <v>3</v>
      </c>
    </row>
    <row r="133" spans="1:7">
      <c r="A133" s="1">
        <v>87000</v>
      </c>
      <c r="B133" s="1">
        <v>1560</v>
      </c>
      <c r="C133" s="1">
        <v>115</v>
      </c>
      <c r="D133">
        <f>Sheet1!O133*Sheet1!P133</f>
        <v>10890</v>
      </c>
      <c r="E133">
        <f t="shared" si="4"/>
        <v>1</v>
      </c>
      <c r="F133">
        <f t="shared" si="5"/>
        <v>0</v>
      </c>
      <c r="G133" s="1">
        <v>2</v>
      </c>
    </row>
    <row r="134" spans="1:7">
      <c r="A134" s="1">
        <v>66400</v>
      </c>
      <c r="B134" s="1">
        <v>1296</v>
      </c>
      <c r="C134" s="1">
        <v>75</v>
      </c>
      <c r="D134">
        <f>Sheet1!O134*Sheet1!P134</f>
        <v>5400</v>
      </c>
      <c r="E134">
        <f t="shared" si="4"/>
        <v>1</v>
      </c>
      <c r="F134">
        <f t="shared" si="5"/>
        <v>0</v>
      </c>
      <c r="G134" s="1">
        <v>2</v>
      </c>
    </row>
    <row r="135" spans="1:7">
      <c r="A135" s="1">
        <v>71877</v>
      </c>
      <c r="B135" s="1">
        <v>1585</v>
      </c>
      <c r="C135" s="1">
        <v>46</v>
      </c>
      <c r="D135">
        <f>Sheet1!O135*Sheet1!P135</f>
        <v>3922</v>
      </c>
      <c r="E135">
        <f t="shared" si="4"/>
        <v>0</v>
      </c>
      <c r="F135">
        <f t="shared" si="5"/>
        <v>0</v>
      </c>
      <c r="G135" s="1">
        <v>1</v>
      </c>
    </row>
    <row r="136" spans="1:7">
      <c r="A136" s="1">
        <v>75000</v>
      </c>
      <c r="B136" s="1">
        <v>1428</v>
      </c>
      <c r="C136" s="1">
        <v>41</v>
      </c>
      <c r="D136">
        <f>Sheet1!O136*Sheet1!P136</f>
        <v>10400</v>
      </c>
      <c r="E136">
        <f t="shared" si="4"/>
        <v>0</v>
      </c>
      <c r="F136">
        <f t="shared" si="5"/>
        <v>1</v>
      </c>
      <c r="G136" s="1">
        <v>4</v>
      </c>
    </row>
    <row r="137" spans="1:7">
      <c r="A137" s="1">
        <v>105000</v>
      </c>
      <c r="B137" s="1">
        <v>1308</v>
      </c>
      <c r="C137" s="1">
        <v>75</v>
      </c>
      <c r="D137">
        <f>Sheet1!O137*Sheet1!P137</f>
        <v>4410</v>
      </c>
      <c r="E137">
        <f t="shared" si="4"/>
        <v>0</v>
      </c>
      <c r="F137">
        <f t="shared" si="5"/>
        <v>1</v>
      </c>
      <c r="G137" s="1">
        <v>3</v>
      </c>
    </row>
    <row r="138" spans="1:7">
      <c r="A138" s="1">
        <v>50000</v>
      </c>
      <c r="B138" s="1">
        <v>1090</v>
      </c>
      <c r="C138" s="1">
        <v>95</v>
      </c>
      <c r="D138">
        <f>Sheet1!O138*Sheet1!P138</f>
        <v>1980</v>
      </c>
      <c r="E138">
        <f t="shared" si="4"/>
        <v>1</v>
      </c>
      <c r="F138">
        <f t="shared" si="5"/>
        <v>0</v>
      </c>
      <c r="G138" s="1">
        <v>2</v>
      </c>
    </row>
    <row r="139" spans="1:7">
      <c r="A139" s="1">
        <v>25000</v>
      </c>
      <c r="B139" s="1">
        <v>1173</v>
      </c>
      <c r="C139" s="1">
        <v>115</v>
      </c>
      <c r="D139">
        <f>Sheet1!O139*Sheet1!P139</f>
        <v>3234</v>
      </c>
      <c r="E139">
        <f t="shared" si="4"/>
        <v>1</v>
      </c>
      <c r="F139">
        <f t="shared" si="5"/>
        <v>0</v>
      </c>
      <c r="G139" s="1">
        <v>2</v>
      </c>
    </row>
    <row r="140" spans="1:7">
      <c r="A140" s="1">
        <v>62000</v>
      </c>
      <c r="B140" s="1">
        <v>1200</v>
      </c>
      <c r="C140" s="1">
        <v>135</v>
      </c>
      <c r="D140">
        <f>Sheet1!O140*Sheet1!P140</f>
        <v>9075</v>
      </c>
      <c r="E140">
        <f t="shared" si="4"/>
        <v>1</v>
      </c>
      <c r="F140">
        <f t="shared" si="5"/>
        <v>0</v>
      </c>
      <c r="G140" s="1">
        <v>2</v>
      </c>
    </row>
    <row r="141" spans="1:7">
      <c r="A141" s="1">
        <v>48000</v>
      </c>
      <c r="B141" s="1">
        <v>1144</v>
      </c>
      <c r="C141" s="1">
        <v>115</v>
      </c>
      <c r="D141">
        <f>Sheet1!O141*Sheet1!P141</f>
        <v>5635</v>
      </c>
      <c r="E141">
        <f t="shared" si="4"/>
        <v>1</v>
      </c>
      <c r="F141">
        <f t="shared" si="5"/>
        <v>0</v>
      </c>
      <c r="G141" s="1">
        <v>2</v>
      </c>
    </row>
    <row r="142" spans="1:7">
      <c r="A142" s="1">
        <v>143500</v>
      </c>
      <c r="B142" s="1">
        <v>2240</v>
      </c>
      <c r="C142" s="1">
        <v>24</v>
      </c>
      <c r="D142">
        <f>Sheet1!O142*Sheet1!P142</f>
        <v>10320</v>
      </c>
      <c r="E142">
        <f t="shared" si="4"/>
        <v>0</v>
      </c>
      <c r="F142">
        <f t="shared" si="5"/>
        <v>1</v>
      </c>
      <c r="G142" s="1">
        <v>4</v>
      </c>
    </row>
    <row r="143" spans="1:7">
      <c r="A143" s="1">
        <v>89400</v>
      </c>
      <c r="B143" s="1">
        <v>2170</v>
      </c>
      <c r="C143" s="1">
        <v>114</v>
      </c>
      <c r="D143">
        <f>Sheet1!O143*Sheet1!P143</f>
        <v>4950</v>
      </c>
      <c r="E143">
        <f t="shared" si="4"/>
        <v>0</v>
      </c>
      <c r="F143">
        <f t="shared" si="5"/>
        <v>0</v>
      </c>
      <c r="G143" s="1">
        <v>1</v>
      </c>
    </row>
    <row r="144" spans="1:7">
      <c r="A144" s="1">
        <v>95500</v>
      </c>
      <c r="B144" s="1">
        <v>960</v>
      </c>
      <c r="C144" s="1">
        <v>35</v>
      </c>
      <c r="D144">
        <f>Sheet1!O144*Sheet1!P144</f>
        <v>9375</v>
      </c>
      <c r="E144">
        <f t="shared" si="4"/>
        <v>0</v>
      </c>
      <c r="F144">
        <f t="shared" si="5"/>
        <v>1</v>
      </c>
      <c r="G144" s="1">
        <v>3</v>
      </c>
    </row>
    <row r="145" spans="1:7">
      <c r="A145" s="1">
        <v>102000</v>
      </c>
      <c r="B145" s="1">
        <v>2518</v>
      </c>
      <c r="C145" s="1">
        <v>93</v>
      </c>
      <c r="D145">
        <f>Sheet1!O145*Sheet1!P145</f>
        <v>6300</v>
      </c>
      <c r="E145">
        <f t="shared" si="4"/>
        <v>1</v>
      </c>
      <c r="F145">
        <f t="shared" si="5"/>
        <v>0</v>
      </c>
      <c r="G145" s="1">
        <v>2</v>
      </c>
    </row>
    <row r="146" spans="1:7">
      <c r="A146" s="1">
        <v>89500</v>
      </c>
      <c r="B146" s="1">
        <v>1648</v>
      </c>
      <c r="C146" s="1">
        <v>85</v>
      </c>
      <c r="D146">
        <f>Sheet1!O146*Sheet1!P146</f>
        <v>4800</v>
      </c>
      <c r="E146">
        <f t="shared" si="4"/>
        <v>1</v>
      </c>
      <c r="F146">
        <f t="shared" si="5"/>
        <v>0</v>
      </c>
      <c r="G146" s="1">
        <v>2</v>
      </c>
    </row>
    <row r="147" spans="1:7">
      <c r="A147" s="1">
        <v>80900</v>
      </c>
      <c r="B147" s="1">
        <v>1330</v>
      </c>
      <c r="C147" s="1">
        <v>69</v>
      </c>
      <c r="D147">
        <f>Sheet1!O147*Sheet1!P147</f>
        <v>6996</v>
      </c>
      <c r="E147">
        <f t="shared" si="4"/>
        <v>0</v>
      </c>
      <c r="F147">
        <f t="shared" si="5"/>
        <v>1</v>
      </c>
      <c r="G147" s="1">
        <v>3</v>
      </c>
    </row>
    <row r="148" spans="1:7">
      <c r="A148" s="1">
        <v>84694</v>
      </c>
      <c r="B148" s="1">
        <v>1860</v>
      </c>
      <c r="C148" s="1">
        <v>75</v>
      </c>
      <c r="D148">
        <f>Sheet1!O148*Sheet1!P148</f>
        <v>8379</v>
      </c>
      <c r="E148">
        <f t="shared" si="4"/>
        <v>1</v>
      </c>
      <c r="F148">
        <f t="shared" si="5"/>
        <v>0</v>
      </c>
      <c r="G148" s="1">
        <v>2</v>
      </c>
    </row>
    <row r="149" spans="1:7">
      <c r="A149" s="1">
        <v>30000</v>
      </c>
      <c r="B149" s="1">
        <v>1944</v>
      </c>
      <c r="C149" s="1">
        <v>105</v>
      </c>
      <c r="D149">
        <f>Sheet1!O149*Sheet1!P149</f>
        <v>4410</v>
      </c>
      <c r="E149">
        <f t="shared" si="4"/>
        <v>1</v>
      </c>
      <c r="F149">
        <f t="shared" si="5"/>
        <v>0</v>
      </c>
      <c r="G149" s="1">
        <v>2</v>
      </c>
    </row>
    <row r="150" spans="1:7">
      <c r="A150" s="1">
        <v>45000</v>
      </c>
      <c r="B150" s="1">
        <v>1208</v>
      </c>
      <c r="C150" s="1">
        <v>105</v>
      </c>
      <c r="D150">
        <f>Sheet1!O150*Sheet1!P150</f>
        <v>2886</v>
      </c>
      <c r="E150">
        <f t="shared" si="4"/>
        <v>1</v>
      </c>
      <c r="F150">
        <f t="shared" si="5"/>
        <v>0</v>
      </c>
      <c r="G150" s="1">
        <v>2</v>
      </c>
    </row>
    <row r="151" spans="1:7">
      <c r="A151" s="1">
        <v>53000</v>
      </c>
      <c r="B151" s="1">
        <v>1248</v>
      </c>
      <c r="C151" s="1">
        <v>115</v>
      </c>
      <c r="D151">
        <f>Sheet1!O151*Sheet1!P151</f>
        <v>4410</v>
      </c>
      <c r="E151">
        <f t="shared" si="4"/>
        <v>1</v>
      </c>
      <c r="F151">
        <f t="shared" si="5"/>
        <v>0</v>
      </c>
      <c r="G151" s="1">
        <v>2</v>
      </c>
    </row>
    <row r="152" spans="1:7">
      <c r="A152" s="1">
        <v>61000</v>
      </c>
      <c r="B152" s="1">
        <v>1420</v>
      </c>
      <c r="C152" s="1">
        <v>75</v>
      </c>
      <c r="D152">
        <f>Sheet1!O152*Sheet1!P152</f>
        <v>12376</v>
      </c>
      <c r="E152">
        <f t="shared" si="4"/>
        <v>1</v>
      </c>
      <c r="F152">
        <f t="shared" si="5"/>
        <v>0</v>
      </c>
      <c r="G152" s="1">
        <v>2</v>
      </c>
    </row>
    <row r="153" spans="1:7">
      <c r="A153" s="1">
        <v>61650</v>
      </c>
      <c r="B153" s="1">
        <v>1522</v>
      </c>
      <c r="C153" s="1">
        <v>75</v>
      </c>
      <c r="D153">
        <f>Sheet1!O153*Sheet1!P153</f>
        <v>5375</v>
      </c>
      <c r="E153">
        <f t="shared" si="4"/>
        <v>0</v>
      </c>
      <c r="F153">
        <f t="shared" si="5"/>
        <v>0</v>
      </c>
      <c r="G153" s="1">
        <v>1</v>
      </c>
    </row>
    <row r="154" spans="1:7">
      <c r="A154" s="1">
        <v>86000</v>
      </c>
      <c r="B154" s="1">
        <v>1248</v>
      </c>
      <c r="C154" s="1">
        <v>60</v>
      </c>
      <c r="D154">
        <f>Sheet1!O154*Sheet1!P154</f>
        <v>7920</v>
      </c>
      <c r="E154">
        <f t="shared" si="4"/>
        <v>0</v>
      </c>
      <c r="F154">
        <f t="shared" si="5"/>
        <v>1</v>
      </c>
      <c r="G154" s="1">
        <v>4</v>
      </c>
    </row>
    <row r="155" spans="1:7">
      <c r="A155" s="1">
        <v>58194</v>
      </c>
      <c r="B155" s="1">
        <v>1290</v>
      </c>
      <c r="C155" s="1">
        <v>140</v>
      </c>
      <c r="D155">
        <f>Sheet1!O155*Sheet1!P155</f>
        <v>1968</v>
      </c>
      <c r="E155">
        <f t="shared" si="4"/>
        <v>1</v>
      </c>
      <c r="F155">
        <f t="shared" si="5"/>
        <v>0</v>
      </c>
      <c r="G155" s="1">
        <v>2</v>
      </c>
    </row>
    <row r="156" spans="1:7">
      <c r="A156" s="1">
        <v>63500</v>
      </c>
      <c r="B156" s="1">
        <v>1467</v>
      </c>
      <c r="C156" s="1">
        <v>115</v>
      </c>
      <c r="D156">
        <f>Sheet1!O156*Sheet1!P156</f>
        <v>10890</v>
      </c>
      <c r="E156">
        <f t="shared" si="4"/>
        <v>0</v>
      </c>
      <c r="F156">
        <f t="shared" si="5"/>
        <v>0</v>
      </c>
      <c r="G156" s="1">
        <v>1</v>
      </c>
    </row>
    <row r="157" spans="1:7">
      <c r="A157" s="1">
        <v>36000</v>
      </c>
      <c r="B157" s="1">
        <v>1408</v>
      </c>
      <c r="C157" s="1">
        <v>95</v>
      </c>
      <c r="D157">
        <f>Sheet1!O157*Sheet1!P157</f>
        <v>3355</v>
      </c>
      <c r="E157">
        <f t="shared" si="4"/>
        <v>0</v>
      </c>
      <c r="F157">
        <f t="shared" si="5"/>
        <v>1</v>
      </c>
      <c r="G157" s="1">
        <v>3</v>
      </c>
    </row>
    <row r="158" spans="1:7">
      <c r="A158" s="1">
        <v>68000</v>
      </c>
      <c r="B158" s="1">
        <v>1306</v>
      </c>
      <c r="C158" s="1">
        <v>89</v>
      </c>
      <c r="D158">
        <f>Sheet1!O158*Sheet1!P158</f>
        <v>11880</v>
      </c>
      <c r="E158">
        <f t="shared" si="4"/>
        <v>0</v>
      </c>
      <c r="F158">
        <f t="shared" si="5"/>
        <v>1</v>
      </c>
      <c r="G158" s="1">
        <v>3</v>
      </c>
    </row>
    <row r="159" spans="1:7">
      <c r="A159" s="1">
        <v>66900</v>
      </c>
      <c r="B159" s="1">
        <v>1536</v>
      </c>
      <c r="C159" s="1">
        <v>62</v>
      </c>
      <c r="D159">
        <f>Sheet1!O159*Sheet1!P159</f>
        <v>6512</v>
      </c>
      <c r="E159">
        <f t="shared" si="4"/>
        <v>0</v>
      </c>
      <c r="F159">
        <f t="shared" si="5"/>
        <v>0</v>
      </c>
      <c r="G159" s="1">
        <v>1</v>
      </c>
    </row>
    <row r="160" spans="1:7">
      <c r="A160" s="1">
        <v>85500</v>
      </c>
      <c r="B160" s="1">
        <v>1386</v>
      </c>
      <c r="C160" s="1">
        <v>53</v>
      </c>
      <c r="D160">
        <f>Sheet1!O160*Sheet1!P160</f>
        <v>6666</v>
      </c>
      <c r="E160">
        <f t="shared" si="4"/>
        <v>0</v>
      </c>
      <c r="F160">
        <f t="shared" si="5"/>
        <v>1</v>
      </c>
      <c r="G160" s="1">
        <v>3</v>
      </c>
    </row>
    <row r="161" spans="1:7">
      <c r="A161" s="1">
        <v>66000</v>
      </c>
      <c r="B161" s="1">
        <v>1698</v>
      </c>
      <c r="C161" s="1">
        <v>45</v>
      </c>
      <c r="D161">
        <f>Sheet1!O161*Sheet1!P161</f>
        <v>29500</v>
      </c>
      <c r="E161">
        <f t="shared" si="4"/>
        <v>0</v>
      </c>
      <c r="F161">
        <f t="shared" si="5"/>
        <v>0</v>
      </c>
      <c r="G161" s="1">
        <v>1</v>
      </c>
    </row>
    <row r="162" spans="1:7">
      <c r="A162" s="1">
        <v>58900</v>
      </c>
      <c r="B162" s="1">
        <v>1470</v>
      </c>
      <c r="C162" s="1">
        <v>102</v>
      </c>
      <c r="D162">
        <f>Sheet1!O162*Sheet1!P162</f>
        <v>3360</v>
      </c>
      <c r="E162">
        <f t="shared" si="4"/>
        <v>1</v>
      </c>
      <c r="F162">
        <f t="shared" si="5"/>
        <v>0</v>
      </c>
      <c r="G162" s="1">
        <v>2</v>
      </c>
    </row>
    <row r="163" spans="1:7">
      <c r="A163" s="1">
        <v>85400</v>
      </c>
      <c r="B163" s="1">
        <v>1134</v>
      </c>
      <c r="C163" s="1">
        <v>39</v>
      </c>
      <c r="D163">
        <f>Sheet1!O163*Sheet1!P163</f>
        <v>9600</v>
      </c>
      <c r="E163">
        <f t="shared" si="4"/>
        <v>0</v>
      </c>
      <c r="F163">
        <f t="shared" si="5"/>
        <v>1</v>
      </c>
      <c r="G163" s="1">
        <v>3</v>
      </c>
    </row>
    <row r="164" spans="1:7">
      <c r="A164" s="1">
        <v>22000</v>
      </c>
      <c r="B164" s="1">
        <v>1649</v>
      </c>
      <c r="C164" s="1">
        <v>125</v>
      </c>
      <c r="D164">
        <f>Sheet1!O164*Sheet1!P164</f>
        <v>4116</v>
      </c>
      <c r="E164">
        <f t="shared" si="4"/>
        <v>1</v>
      </c>
      <c r="F164">
        <f t="shared" si="5"/>
        <v>0</v>
      </c>
      <c r="G164" s="1">
        <v>2</v>
      </c>
    </row>
    <row r="165" spans="1:7">
      <c r="A165" s="1">
        <v>73000</v>
      </c>
      <c r="B165" s="1">
        <v>1100</v>
      </c>
      <c r="C165" s="1">
        <v>95</v>
      </c>
      <c r="D165">
        <f>Sheet1!O165*Sheet1!P165</f>
        <v>8960</v>
      </c>
      <c r="E165">
        <f t="shared" si="4"/>
        <v>0</v>
      </c>
      <c r="F165">
        <f t="shared" si="5"/>
        <v>1</v>
      </c>
      <c r="G165" s="1">
        <v>3</v>
      </c>
    </row>
    <row r="166" spans="1:7">
      <c r="A166" s="1">
        <v>94000</v>
      </c>
      <c r="B166" s="1">
        <v>1400</v>
      </c>
      <c r="C166" s="1">
        <v>44</v>
      </c>
      <c r="D166">
        <f>Sheet1!O166*Sheet1!P166</f>
        <v>31590</v>
      </c>
      <c r="E166">
        <f t="shared" si="4"/>
        <v>1</v>
      </c>
      <c r="F166">
        <f t="shared" si="5"/>
        <v>0</v>
      </c>
      <c r="G166" s="1">
        <v>2</v>
      </c>
    </row>
    <row r="167" spans="1:7">
      <c r="A167" s="1">
        <v>22000</v>
      </c>
      <c r="B167" s="1">
        <v>1215</v>
      </c>
      <c r="C167" s="1">
        <v>105</v>
      </c>
      <c r="D167">
        <f>Sheet1!O167*Sheet1!P167</f>
        <v>4360</v>
      </c>
      <c r="E167">
        <f t="shared" si="4"/>
        <v>0</v>
      </c>
      <c r="F167">
        <f t="shared" si="5"/>
        <v>0</v>
      </c>
      <c r="G167" s="1">
        <v>1</v>
      </c>
    </row>
    <row r="168" spans="1:7">
      <c r="A168" s="1">
        <v>28000</v>
      </c>
      <c r="B168" s="1">
        <v>1084</v>
      </c>
      <c r="C168" s="1">
        <v>125</v>
      </c>
      <c r="D168">
        <f>Sheet1!O168*Sheet1!P168</f>
        <v>3904</v>
      </c>
      <c r="E168">
        <f t="shared" si="4"/>
        <v>1</v>
      </c>
      <c r="F168">
        <f t="shared" si="5"/>
        <v>0</v>
      </c>
      <c r="G168" s="1">
        <v>2</v>
      </c>
    </row>
    <row r="169" spans="1:7">
      <c r="A169" s="1">
        <v>93000</v>
      </c>
      <c r="B169" s="1">
        <v>1342</v>
      </c>
      <c r="C169" s="1">
        <v>37</v>
      </c>
      <c r="D169">
        <f>Sheet1!O169*Sheet1!P169</f>
        <v>7350</v>
      </c>
      <c r="E169">
        <f t="shared" si="4"/>
        <v>0</v>
      </c>
      <c r="F169">
        <f t="shared" si="5"/>
        <v>1</v>
      </c>
      <c r="G169" s="1">
        <v>4</v>
      </c>
    </row>
    <row r="170" spans="1:7">
      <c r="A170" s="1">
        <v>95000</v>
      </c>
      <c r="B170" s="1">
        <v>1552</v>
      </c>
      <c r="C170" s="1">
        <v>56</v>
      </c>
      <c r="D170">
        <f>Sheet1!O170*Sheet1!P170</f>
        <v>19276</v>
      </c>
      <c r="E170">
        <f t="shared" si="4"/>
        <v>0</v>
      </c>
      <c r="F170">
        <f t="shared" si="5"/>
        <v>1</v>
      </c>
      <c r="G170" s="1">
        <v>3</v>
      </c>
    </row>
    <row r="171" spans="1:7">
      <c r="A171" s="1">
        <v>27000</v>
      </c>
      <c r="B171" s="1">
        <v>1144</v>
      </c>
      <c r="C171" s="1">
        <v>85</v>
      </c>
      <c r="D171">
        <f>Sheet1!O171*Sheet1!P171</f>
        <v>3500</v>
      </c>
      <c r="E171">
        <f t="shared" si="4"/>
        <v>1</v>
      </c>
      <c r="F171">
        <f t="shared" si="5"/>
        <v>0</v>
      </c>
      <c r="G171" s="1">
        <v>2</v>
      </c>
    </row>
    <row r="172" spans="1:7">
      <c r="A172" s="1">
        <v>54000</v>
      </c>
      <c r="B172" s="1">
        <v>1746</v>
      </c>
      <c r="C172" s="1">
        <v>115</v>
      </c>
      <c r="D172">
        <f>Sheet1!O172*Sheet1!P172</f>
        <v>7260</v>
      </c>
      <c r="E172">
        <f t="shared" si="4"/>
        <v>0</v>
      </c>
      <c r="F172">
        <f t="shared" si="5"/>
        <v>1</v>
      </c>
      <c r="G172" s="1">
        <v>3</v>
      </c>
    </row>
    <row r="173" spans="1:7">
      <c r="A173" s="1">
        <v>26000</v>
      </c>
      <c r="B173" s="1">
        <v>1840</v>
      </c>
      <c r="C173" s="1">
        <v>165</v>
      </c>
      <c r="D173">
        <f>Sheet1!O173*Sheet1!P173</f>
        <v>5796</v>
      </c>
      <c r="E173">
        <f t="shared" si="4"/>
        <v>1</v>
      </c>
      <c r="F173">
        <f t="shared" si="5"/>
        <v>0</v>
      </c>
      <c r="G173" s="1">
        <v>2</v>
      </c>
    </row>
    <row r="174" spans="1:7">
      <c r="A174" s="1">
        <v>53000</v>
      </c>
      <c r="B174" s="1">
        <v>1598</v>
      </c>
      <c r="C174" s="1">
        <v>105</v>
      </c>
      <c r="D174">
        <f>Sheet1!O174*Sheet1!P174</f>
        <v>5577</v>
      </c>
      <c r="E174">
        <f t="shared" si="4"/>
        <v>1</v>
      </c>
      <c r="F174">
        <f t="shared" si="5"/>
        <v>0</v>
      </c>
      <c r="G174" s="1">
        <v>2</v>
      </c>
    </row>
    <row r="175" spans="1:7">
      <c r="A175" s="1">
        <v>70000</v>
      </c>
      <c r="B175" s="1">
        <v>1488</v>
      </c>
      <c r="C175" s="1">
        <v>95</v>
      </c>
      <c r="D175">
        <f>Sheet1!O175*Sheet1!P175</f>
        <v>7696</v>
      </c>
      <c r="E175">
        <f t="shared" si="4"/>
        <v>0</v>
      </c>
      <c r="F175">
        <f t="shared" si="5"/>
        <v>1</v>
      </c>
      <c r="G175" s="1">
        <v>3</v>
      </c>
    </row>
    <row r="176" spans="1:7">
      <c r="A176" s="1">
        <v>99500</v>
      </c>
      <c r="B176" s="1">
        <v>1100</v>
      </c>
      <c r="C176" s="1">
        <v>47</v>
      </c>
      <c r="D176">
        <f>Sheet1!O176*Sheet1!P176</f>
        <v>6250</v>
      </c>
      <c r="E176">
        <f t="shared" si="4"/>
        <v>0</v>
      </c>
      <c r="F176">
        <f t="shared" si="5"/>
        <v>1</v>
      </c>
      <c r="G176" s="1">
        <v>3</v>
      </c>
    </row>
    <row r="177" spans="1:7">
      <c r="A177" s="1">
        <v>125000</v>
      </c>
      <c r="B177" s="1">
        <v>1428</v>
      </c>
      <c r="C177" s="1">
        <v>35</v>
      </c>
      <c r="D177">
        <f>Sheet1!O177*Sheet1!P177</f>
        <v>12960</v>
      </c>
      <c r="E177">
        <f t="shared" si="4"/>
        <v>0</v>
      </c>
      <c r="F177">
        <f t="shared" si="5"/>
        <v>1</v>
      </c>
      <c r="G177" s="1">
        <v>3</v>
      </c>
    </row>
    <row r="178" spans="1:7">
      <c r="A178" s="1">
        <v>90000</v>
      </c>
      <c r="B178" s="1">
        <v>2103</v>
      </c>
      <c r="C178" s="1">
        <v>65</v>
      </c>
      <c r="D178">
        <f>Sheet1!O178*Sheet1!P178</f>
        <v>11946</v>
      </c>
      <c r="E178">
        <f t="shared" si="4"/>
        <v>0</v>
      </c>
      <c r="F178">
        <f t="shared" si="5"/>
        <v>1</v>
      </c>
      <c r="G178" s="1">
        <v>3</v>
      </c>
    </row>
    <row r="179" spans="1:7">
      <c r="A179" s="1">
        <v>31500</v>
      </c>
      <c r="B179" s="1">
        <v>1744</v>
      </c>
      <c r="C179" s="1">
        <v>105</v>
      </c>
      <c r="D179">
        <f>Sheet1!O179*Sheet1!P179</f>
        <v>9135</v>
      </c>
      <c r="E179">
        <f t="shared" si="4"/>
        <v>1</v>
      </c>
      <c r="F179">
        <f t="shared" si="5"/>
        <v>0</v>
      </c>
      <c r="G179" s="1">
        <v>2</v>
      </c>
    </row>
    <row r="180" spans="1:7">
      <c r="A180" s="1">
        <v>47000</v>
      </c>
      <c r="B180" s="1">
        <v>1237</v>
      </c>
      <c r="C180" s="1">
        <v>140</v>
      </c>
      <c r="D180">
        <f>Sheet1!O180*Sheet1!P180</f>
        <v>8085</v>
      </c>
      <c r="E180">
        <f t="shared" si="4"/>
        <v>1</v>
      </c>
      <c r="F180">
        <f t="shared" si="5"/>
        <v>0</v>
      </c>
      <c r="G180" s="1">
        <v>2</v>
      </c>
    </row>
    <row r="181" spans="1:7">
      <c r="A181" s="1">
        <v>76000</v>
      </c>
      <c r="B181" s="1">
        <v>1323</v>
      </c>
      <c r="C181" s="1">
        <v>85</v>
      </c>
      <c r="D181">
        <f>Sheet1!O181*Sheet1!P181</f>
        <v>10890</v>
      </c>
      <c r="E181">
        <f t="shared" si="4"/>
        <v>0</v>
      </c>
      <c r="F181">
        <f t="shared" si="5"/>
        <v>1</v>
      </c>
      <c r="G181" s="1">
        <v>3</v>
      </c>
    </row>
    <row r="182" spans="1:7">
      <c r="A182" s="1">
        <v>85900</v>
      </c>
      <c r="B182" s="1">
        <v>1750</v>
      </c>
      <c r="C182" s="1">
        <v>75</v>
      </c>
      <c r="D182">
        <f>Sheet1!O182*Sheet1!P182</f>
        <v>5390</v>
      </c>
      <c r="E182">
        <f t="shared" si="4"/>
        <v>1</v>
      </c>
      <c r="F182">
        <f t="shared" si="5"/>
        <v>0</v>
      </c>
      <c r="G182" s="1">
        <v>2</v>
      </c>
    </row>
    <row r="183" spans="1:7">
      <c r="A183" s="1">
        <v>50000</v>
      </c>
      <c r="B183" s="1">
        <v>1726</v>
      </c>
      <c r="C183" s="1">
        <v>96</v>
      </c>
      <c r="D183">
        <f>Sheet1!O183*Sheet1!P183</f>
        <v>3657</v>
      </c>
      <c r="E183">
        <f t="shared" si="4"/>
        <v>1</v>
      </c>
      <c r="F183">
        <f t="shared" si="5"/>
        <v>0</v>
      </c>
      <c r="G183" s="1">
        <v>2</v>
      </c>
    </row>
    <row r="184" spans="1:7">
      <c r="A184" s="1">
        <v>87500</v>
      </c>
      <c r="B184" s="1">
        <v>1465</v>
      </c>
      <c r="C184" s="1">
        <v>80</v>
      </c>
      <c r="D184">
        <f>Sheet1!O184*Sheet1!P184</f>
        <v>6885</v>
      </c>
      <c r="E184">
        <f t="shared" si="4"/>
        <v>0</v>
      </c>
      <c r="F184">
        <f t="shared" si="5"/>
        <v>1</v>
      </c>
      <c r="G184" s="1">
        <v>4</v>
      </c>
    </row>
    <row r="185" spans="1:7">
      <c r="A185" s="1">
        <v>124000</v>
      </c>
      <c r="B185" s="1">
        <v>1456</v>
      </c>
      <c r="C185" s="1">
        <v>46</v>
      </c>
      <c r="D185">
        <f>Sheet1!O185*Sheet1!P185</f>
        <v>30820</v>
      </c>
      <c r="E185">
        <f t="shared" si="4"/>
        <v>0</v>
      </c>
      <c r="F185">
        <f t="shared" si="5"/>
        <v>1</v>
      </c>
      <c r="G185" s="1">
        <v>3</v>
      </c>
    </row>
    <row r="186" spans="1:7">
      <c r="A186" s="1">
        <v>95000</v>
      </c>
      <c r="B186" s="1">
        <v>864</v>
      </c>
      <c r="C186" s="1">
        <v>48</v>
      </c>
      <c r="D186">
        <f>Sheet1!O186*Sheet1!P186</f>
        <v>13500</v>
      </c>
      <c r="E186">
        <f t="shared" si="4"/>
        <v>0</v>
      </c>
      <c r="F186">
        <f t="shared" si="5"/>
        <v>1</v>
      </c>
      <c r="G186" s="1">
        <v>4</v>
      </c>
    </row>
    <row r="187" spans="1:7">
      <c r="A187" s="1">
        <v>64900</v>
      </c>
      <c r="B187" s="1">
        <v>2296</v>
      </c>
      <c r="C187" s="1">
        <v>175</v>
      </c>
      <c r="D187">
        <f>Sheet1!O187*Sheet1!P187</f>
        <v>7524</v>
      </c>
      <c r="E187">
        <f t="shared" si="4"/>
        <v>1</v>
      </c>
      <c r="F187">
        <f t="shared" si="5"/>
        <v>0</v>
      </c>
      <c r="G187" s="1">
        <v>2</v>
      </c>
    </row>
    <row r="188" spans="1:7">
      <c r="A188" s="1">
        <v>82127</v>
      </c>
      <c r="B188" s="1">
        <v>1414</v>
      </c>
      <c r="C188" s="1">
        <v>110</v>
      </c>
      <c r="D188">
        <f>Sheet1!O188*Sheet1!P188</f>
        <v>19536</v>
      </c>
      <c r="E188">
        <f t="shared" si="4"/>
        <v>0</v>
      </c>
      <c r="F188">
        <f t="shared" si="5"/>
        <v>1</v>
      </c>
      <c r="G188" s="1">
        <v>3</v>
      </c>
    </row>
    <row r="189" spans="1:7">
      <c r="A189" s="1">
        <v>65400</v>
      </c>
      <c r="B189" s="1">
        <v>1374</v>
      </c>
      <c r="C189" s="1">
        <v>80</v>
      </c>
      <c r="D189">
        <f>Sheet1!O189*Sheet1!P189</f>
        <v>6440</v>
      </c>
      <c r="E189">
        <f t="shared" si="4"/>
        <v>1</v>
      </c>
      <c r="F189">
        <f t="shared" si="5"/>
        <v>0</v>
      </c>
      <c r="G189" s="1">
        <v>2</v>
      </c>
    </row>
    <row r="190" spans="1:7">
      <c r="A190" s="1">
        <v>25500</v>
      </c>
      <c r="B190" s="1">
        <v>1870</v>
      </c>
      <c r="C190" s="1">
        <v>99</v>
      </c>
      <c r="D190">
        <f>Sheet1!O190*Sheet1!P190</f>
        <v>6419</v>
      </c>
      <c r="E190">
        <f t="shared" si="4"/>
        <v>0</v>
      </c>
      <c r="F190">
        <f t="shared" si="5"/>
        <v>0</v>
      </c>
      <c r="G190" s="1">
        <v>1</v>
      </c>
    </row>
    <row r="191" spans="1:7">
      <c r="A191" s="1">
        <v>46000</v>
      </c>
      <c r="B191" s="1">
        <v>1248</v>
      </c>
      <c r="C191" s="1">
        <v>85</v>
      </c>
      <c r="D191">
        <f>Sheet1!O191*Sheet1!P191</f>
        <v>11748</v>
      </c>
      <c r="E191">
        <f t="shared" si="4"/>
        <v>0</v>
      </c>
      <c r="F191">
        <f t="shared" si="5"/>
        <v>0</v>
      </c>
      <c r="G191" s="1">
        <v>1</v>
      </c>
    </row>
    <row r="192" spans="1:7">
      <c r="A192" s="1">
        <v>55000</v>
      </c>
      <c r="B192" s="1">
        <v>1308</v>
      </c>
      <c r="C192" s="1">
        <v>85</v>
      </c>
      <c r="D192">
        <f>Sheet1!O192*Sheet1!P192</f>
        <v>10494</v>
      </c>
      <c r="E192">
        <f t="shared" si="4"/>
        <v>1</v>
      </c>
      <c r="F192">
        <f t="shared" si="5"/>
        <v>0</v>
      </c>
      <c r="G192" s="1">
        <v>2</v>
      </c>
    </row>
    <row r="193" spans="1:7">
      <c r="A193" s="1">
        <v>57000</v>
      </c>
      <c r="B193" s="1">
        <v>1148</v>
      </c>
      <c r="C193" s="1">
        <v>115</v>
      </c>
      <c r="D193">
        <f>Sheet1!O193*Sheet1!P193</f>
        <v>3762</v>
      </c>
      <c r="E193">
        <f t="shared" si="4"/>
        <v>1</v>
      </c>
      <c r="F193">
        <f t="shared" si="5"/>
        <v>0</v>
      </c>
      <c r="G193" s="1">
        <v>2</v>
      </c>
    </row>
    <row r="194" spans="1:7">
      <c r="A194" s="1">
        <v>45000</v>
      </c>
      <c r="B194" s="1">
        <v>1555</v>
      </c>
      <c r="C194" s="1">
        <v>95</v>
      </c>
      <c r="D194">
        <f>Sheet1!O194*Sheet1!P194</f>
        <v>33659</v>
      </c>
      <c r="E194">
        <f t="shared" si="4"/>
        <v>0</v>
      </c>
      <c r="F194">
        <f t="shared" si="5"/>
        <v>0</v>
      </c>
      <c r="G194" s="1">
        <v>1</v>
      </c>
    </row>
    <row r="195" spans="1:7">
      <c r="A195" s="1">
        <v>47000</v>
      </c>
      <c r="B195" s="1">
        <v>1250</v>
      </c>
      <c r="C195" s="1">
        <v>104</v>
      </c>
      <c r="D195">
        <f>Sheet1!O195*Sheet1!P195</f>
        <v>7412</v>
      </c>
      <c r="E195">
        <f t="shared" ref="E195:E258" si="6">IF(G195=2,1,0)</f>
        <v>1</v>
      </c>
      <c r="F195">
        <f t="shared" ref="F195:F258" si="7">IF(G195&gt;2,1,0)</f>
        <v>0</v>
      </c>
      <c r="G195" s="1">
        <v>2</v>
      </c>
    </row>
    <row r="196" spans="1:7">
      <c r="A196" s="1">
        <v>46000</v>
      </c>
      <c r="B196" s="1">
        <v>1604</v>
      </c>
      <c r="C196" s="1">
        <v>115</v>
      </c>
      <c r="D196">
        <f>Sheet1!O196*Sheet1!P196</f>
        <v>5880</v>
      </c>
      <c r="E196">
        <f t="shared" si="6"/>
        <v>0</v>
      </c>
      <c r="F196">
        <f t="shared" si="7"/>
        <v>0</v>
      </c>
      <c r="G196" s="1">
        <v>1</v>
      </c>
    </row>
    <row r="197" spans="1:7">
      <c r="A197" s="1">
        <v>68000</v>
      </c>
      <c r="B197" s="1">
        <v>1360</v>
      </c>
      <c r="C197" s="1">
        <v>95</v>
      </c>
      <c r="D197">
        <f>Sheet1!O197*Sheet1!P197</f>
        <v>5959</v>
      </c>
      <c r="E197">
        <f t="shared" si="6"/>
        <v>1</v>
      </c>
      <c r="F197">
        <f t="shared" si="7"/>
        <v>0</v>
      </c>
      <c r="G197" s="1">
        <v>2</v>
      </c>
    </row>
    <row r="198" spans="1:7">
      <c r="A198" s="1">
        <v>65000</v>
      </c>
      <c r="B198" s="1">
        <v>1774</v>
      </c>
      <c r="C198" s="1">
        <v>115</v>
      </c>
      <c r="D198">
        <f>Sheet1!O198*Sheet1!P198</f>
        <v>8085</v>
      </c>
      <c r="E198">
        <f t="shared" si="6"/>
        <v>1</v>
      </c>
      <c r="F198">
        <f t="shared" si="7"/>
        <v>0</v>
      </c>
      <c r="G198" s="1">
        <v>2</v>
      </c>
    </row>
    <row r="199" spans="1:7">
      <c r="A199" s="1">
        <v>49950</v>
      </c>
      <c r="B199" s="1">
        <v>1040</v>
      </c>
      <c r="C199" s="1">
        <v>74</v>
      </c>
      <c r="D199">
        <f>Sheet1!O199*Sheet1!P199</f>
        <v>15300</v>
      </c>
      <c r="E199">
        <f t="shared" si="6"/>
        <v>1</v>
      </c>
      <c r="F199">
        <f t="shared" si="7"/>
        <v>0</v>
      </c>
      <c r="G199" s="1">
        <v>2</v>
      </c>
    </row>
    <row r="200" spans="1:7">
      <c r="A200" s="1">
        <v>59900</v>
      </c>
      <c r="B200" s="1">
        <v>1072</v>
      </c>
      <c r="C200" s="1">
        <v>50</v>
      </c>
      <c r="D200">
        <f>Sheet1!O200*Sheet1!P200</f>
        <v>14000</v>
      </c>
      <c r="E200">
        <f t="shared" si="6"/>
        <v>0</v>
      </c>
      <c r="F200">
        <f t="shared" si="7"/>
        <v>1</v>
      </c>
      <c r="G200" s="1">
        <v>3</v>
      </c>
    </row>
    <row r="201" spans="1:7">
      <c r="A201" s="1">
        <v>67700</v>
      </c>
      <c r="B201" s="1">
        <v>1040</v>
      </c>
      <c r="C201" s="1">
        <v>17</v>
      </c>
      <c r="D201">
        <f>Sheet1!O201*Sheet1!P201</f>
        <v>10656</v>
      </c>
      <c r="E201">
        <f t="shared" si="6"/>
        <v>1</v>
      </c>
      <c r="F201">
        <f t="shared" si="7"/>
        <v>0</v>
      </c>
      <c r="G201" s="1">
        <v>2</v>
      </c>
    </row>
    <row r="202" spans="1:7">
      <c r="A202" s="1">
        <v>71000</v>
      </c>
      <c r="B202" s="1">
        <v>1360</v>
      </c>
      <c r="C202" s="1">
        <v>87</v>
      </c>
      <c r="D202">
        <f>Sheet1!O202*Sheet1!P202</f>
        <v>6900</v>
      </c>
      <c r="E202">
        <f t="shared" si="6"/>
        <v>1</v>
      </c>
      <c r="F202">
        <f t="shared" si="7"/>
        <v>0</v>
      </c>
      <c r="G202" s="1">
        <v>2</v>
      </c>
    </row>
    <row r="203" spans="1:7">
      <c r="A203" s="1">
        <v>90100</v>
      </c>
      <c r="B203" s="1">
        <v>1700</v>
      </c>
      <c r="C203" s="1">
        <v>85</v>
      </c>
      <c r="D203">
        <f>Sheet1!O203*Sheet1!P203</f>
        <v>13992</v>
      </c>
      <c r="E203">
        <f t="shared" si="6"/>
        <v>0</v>
      </c>
      <c r="F203">
        <f t="shared" si="7"/>
        <v>1</v>
      </c>
      <c r="G203" s="1">
        <v>3</v>
      </c>
    </row>
    <row r="204" spans="1:7">
      <c r="A204" s="1">
        <v>97400</v>
      </c>
      <c r="B204" s="1">
        <v>1930</v>
      </c>
      <c r="C204" s="1">
        <v>105</v>
      </c>
      <c r="D204">
        <f>Sheet1!O204*Sheet1!P204</f>
        <v>7590</v>
      </c>
      <c r="E204">
        <f t="shared" si="6"/>
        <v>0</v>
      </c>
      <c r="F204">
        <f t="shared" si="7"/>
        <v>1</v>
      </c>
      <c r="G204" s="1">
        <v>3</v>
      </c>
    </row>
    <row r="205" spans="1:7">
      <c r="A205" s="1">
        <v>78970</v>
      </c>
      <c r="B205" s="1">
        <v>2016</v>
      </c>
      <c r="C205" s="1">
        <v>105</v>
      </c>
      <c r="D205">
        <f>Sheet1!O205*Sheet1!P205</f>
        <v>9333</v>
      </c>
      <c r="E205">
        <f t="shared" si="6"/>
        <v>1</v>
      </c>
      <c r="F205">
        <f t="shared" si="7"/>
        <v>0</v>
      </c>
      <c r="G205" s="1">
        <v>2</v>
      </c>
    </row>
    <row r="206" spans="1:7">
      <c r="A206" s="1">
        <v>79000</v>
      </c>
      <c r="B206" s="1">
        <v>1228</v>
      </c>
      <c r="C206" s="1">
        <v>115</v>
      </c>
      <c r="D206">
        <f>Sheet1!O206*Sheet1!P206</f>
        <v>8778</v>
      </c>
      <c r="E206">
        <f t="shared" si="6"/>
        <v>1</v>
      </c>
      <c r="F206">
        <f t="shared" si="7"/>
        <v>0</v>
      </c>
      <c r="G206" s="1">
        <v>2</v>
      </c>
    </row>
    <row r="207" spans="1:7">
      <c r="A207" s="1">
        <v>50000</v>
      </c>
      <c r="B207" s="1">
        <v>1512</v>
      </c>
      <c r="C207" s="1">
        <v>120</v>
      </c>
      <c r="D207">
        <f>Sheet1!O207*Sheet1!P207</f>
        <v>10890</v>
      </c>
      <c r="E207">
        <f t="shared" si="6"/>
        <v>1</v>
      </c>
      <c r="F207">
        <f t="shared" si="7"/>
        <v>0</v>
      </c>
      <c r="G207" s="1">
        <v>2</v>
      </c>
    </row>
    <row r="208" spans="1:7">
      <c r="A208" s="1">
        <v>89570</v>
      </c>
      <c r="B208" s="1">
        <v>1530</v>
      </c>
      <c r="C208" s="1">
        <v>105</v>
      </c>
      <c r="D208">
        <f>Sheet1!O208*Sheet1!P208</f>
        <v>9398</v>
      </c>
      <c r="E208">
        <f t="shared" si="6"/>
        <v>1</v>
      </c>
      <c r="F208">
        <f t="shared" si="7"/>
        <v>0</v>
      </c>
      <c r="G208" s="1">
        <v>2</v>
      </c>
    </row>
    <row r="209" spans="1:7">
      <c r="A209" s="1">
        <v>22000</v>
      </c>
      <c r="B209" s="1">
        <v>1578</v>
      </c>
      <c r="C209" s="1">
        <v>115</v>
      </c>
      <c r="D209">
        <f>Sheet1!O209*Sheet1!P209</f>
        <v>8250</v>
      </c>
      <c r="E209">
        <f t="shared" si="6"/>
        <v>1</v>
      </c>
      <c r="F209">
        <f t="shared" si="7"/>
        <v>0</v>
      </c>
      <c r="G209" s="1">
        <v>2</v>
      </c>
    </row>
    <row r="210" spans="1:7">
      <c r="A210" s="1">
        <v>78900</v>
      </c>
      <c r="B210" s="1">
        <v>1896</v>
      </c>
      <c r="C210" s="1">
        <v>122</v>
      </c>
      <c r="D210">
        <f>Sheet1!O210*Sheet1!P210</f>
        <v>10890</v>
      </c>
      <c r="E210">
        <f t="shared" si="6"/>
        <v>1</v>
      </c>
      <c r="F210">
        <f t="shared" si="7"/>
        <v>0</v>
      </c>
      <c r="G210" s="1">
        <v>2</v>
      </c>
    </row>
    <row r="211" spans="1:7">
      <c r="A211" s="1">
        <v>64890</v>
      </c>
      <c r="B211" s="1">
        <v>1717</v>
      </c>
      <c r="C211" s="1">
        <v>54</v>
      </c>
      <c r="D211">
        <f>Sheet1!O211*Sheet1!P211</f>
        <v>8800</v>
      </c>
      <c r="E211">
        <f t="shared" si="6"/>
        <v>0</v>
      </c>
      <c r="F211">
        <f t="shared" si="7"/>
        <v>1</v>
      </c>
      <c r="G211" s="1">
        <v>3</v>
      </c>
    </row>
    <row r="212" spans="1:7">
      <c r="A212" s="1">
        <v>60000</v>
      </c>
      <c r="B212" s="1">
        <v>1223</v>
      </c>
      <c r="C212" s="1">
        <v>85</v>
      </c>
      <c r="D212">
        <f>Sheet1!O212*Sheet1!P212</f>
        <v>8494</v>
      </c>
      <c r="E212">
        <f t="shared" si="6"/>
        <v>0</v>
      </c>
      <c r="F212">
        <f t="shared" si="7"/>
        <v>0</v>
      </c>
      <c r="G212" s="1">
        <v>1</v>
      </c>
    </row>
    <row r="213" spans="1:7">
      <c r="A213" s="1">
        <v>24900</v>
      </c>
      <c r="B213" s="1">
        <v>1187</v>
      </c>
      <c r="C213" s="1">
        <v>120</v>
      </c>
      <c r="D213">
        <f>Sheet1!O213*Sheet1!P213</f>
        <v>6270</v>
      </c>
      <c r="E213">
        <f t="shared" si="6"/>
        <v>1</v>
      </c>
      <c r="F213">
        <f t="shared" si="7"/>
        <v>0</v>
      </c>
      <c r="G213" s="1">
        <v>2</v>
      </c>
    </row>
    <row r="214" spans="1:7">
      <c r="A214" s="1">
        <v>74500</v>
      </c>
      <c r="B214" s="1">
        <v>1283</v>
      </c>
      <c r="C214" s="1">
        <v>115</v>
      </c>
      <c r="D214">
        <f>Sheet1!O214*Sheet1!P214</f>
        <v>7920</v>
      </c>
      <c r="E214">
        <f t="shared" si="6"/>
        <v>1</v>
      </c>
      <c r="F214">
        <f t="shared" si="7"/>
        <v>0</v>
      </c>
      <c r="G214" s="1">
        <v>2</v>
      </c>
    </row>
    <row r="215" spans="1:7">
      <c r="A215" s="1">
        <v>61607</v>
      </c>
      <c r="B215" s="1">
        <v>1484</v>
      </c>
      <c r="C215" s="1">
        <v>125</v>
      </c>
      <c r="D215">
        <f>Sheet1!O215*Sheet1!P215</f>
        <v>4183</v>
      </c>
      <c r="E215">
        <f t="shared" si="6"/>
        <v>1</v>
      </c>
      <c r="F215">
        <f t="shared" si="7"/>
        <v>0</v>
      </c>
      <c r="G215" s="1">
        <v>2</v>
      </c>
    </row>
    <row r="216" spans="1:7">
      <c r="A216" s="1">
        <v>144000</v>
      </c>
      <c r="B216" s="1">
        <v>1600</v>
      </c>
      <c r="C216" s="1">
        <v>18</v>
      </c>
      <c r="D216">
        <f>Sheet1!O216*Sheet1!P216</f>
        <v>42436</v>
      </c>
      <c r="E216">
        <f t="shared" si="6"/>
        <v>1</v>
      </c>
      <c r="F216">
        <f t="shared" si="7"/>
        <v>0</v>
      </c>
      <c r="G216" s="1">
        <v>2</v>
      </c>
    </row>
    <row r="217" spans="1:7">
      <c r="A217" s="1">
        <v>51250</v>
      </c>
      <c r="B217" s="1">
        <v>1216</v>
      </c>
      <c r="C217" s="1">
        <v>115</v>
      </c>
      <c r="D217">
        <f>Sheet1!O217*Sheet1!P217</f>
        <v>3780</v>
      </c>
      <c r="E217">
        <f t="shared" si="6"/>
        <v>0</v>
      </c>
      <c r="F217">
        <f t="shared" si="7"/>
        <v>0</v>
      </c>
      <c r="G217" s="1">
        <v>1</v>
      </c>
    </row>
    <row r="218" spans="1:7">
      <c r="A218" s="1">
        <v>51000</v>
      </c>
      <c r="B218" s="1">
        <v>1592</v>
      </c>
      <c r="C218" s="1">
        <v>75</v>
      </c>
      <c r="D218">
        <f>Sheet1!O218*Sheet1!P218</f>
        <v>4950</v>
      </c>
      <c r="E218">
        <f t="shared" si="6"/>
        <v>1</v>
      </c>
      <c r="F218">
        <f t="shared" si="7"/>
        <v>0</v>
      </c>
      <c r="G218" s="1">
        <v>2</v>
      </c>
    </row>
    <row r="219" spans="1:7">
      <c r="A219" s="1">
        <v>70000</v>
      </c>
      <c r="B219" s="1">
        <v>1662</v>
      </c>
      <c r="C219" s="1">
        <v>145</v>
      </c>
      <c r="D219">
        <f>Sheet1!O219*Sheet1!P219</f>
        <v>32370</v>
      </c>
      <c r="E219">
        <f t="shared" si="6"/>
        <v>0</v>
      </c>
      <c r="F219">
        <f t="shared" si="7"/>
        <v>1</v>
      </c>
      <c r="G219" s="1">
        <v>3</v>
      </c>
    </row>
    <row r="220" spans="1:7">
      <c r="A220" s="1">
        <v>45143</v>
      </c>
      <c r="B220" s="1">
        <v>1152</v>
      </c>
      <c r="C220" s="1">
        <v>105</v>
      </c>
      <c r="D220">
        <f>Sheet1!O220*Sheet1!P220</f>
        <v>5280</v>
      </c>
      <c r="E220">
        <f t="shared" si="6"/>
        <v>0</v>
      </c>
      <c r="F220">
        <f t="shared" si="7"/>
        <v>1</v>
      </c>
      <c r="G220" s="1">
        <v>3</v>
      </c>
    </row>
    <row r="221" spans="1:7">
      <c r="A221" s="3">
        <v>68700</v>
      </c>
      <c r="B221" s="1">
        <v>1632</v>
      </c>
      <c r="C221" s="1">
        <v>115</v>
      </c>
      <c r="D221">
        <f>Sheet1!O221*Sheet1!P221</f>
        <v>6510</v>
      </c>
      <c r="E221">
        <f t="shared" si="6"/>
        <v>1</v>
      </c>
      <c r="F221">
        <f t="shared" si="7"/>
        <v>0</v>
      </c>
      <c r="G221" s="1">
        <v>2</v>
      </c>
    </row>
    <row r="222" spans="1:7">
      <c r="A222" s="1">
        <v>65000</v>
      </c>
      <c r="B222" s="1">
        <v>1584</v>
      </c>
      <c r="C222" s="1">
        <v>164</v>
      </c>
      <c r="D222">
        <f>Sheet1!O222*Sheet1!P222</f>
        <v>10808</v>
      </c>
      <c r="E222">
        <f t="shared" si="6"/>
        <v>1</v>
      </c>
      <c r="F222">
        <f t="shared" si="7"/>
        <v>0</v>
      </c>
      <c r="G222" s="1">
        <v>2</v>
      </c>
    </row>
    <row r="223" spans="1:7">
      <c r="A223" s="1">
        <v>117500</v>
      </c>
      <c r="B223" s="1">
        <v>1318</v>
      </c>
      <c r="C223" s="1">
        <v>54</v>
      </c>
      <c r="D223">
        <f>Sheet1!O223*Sheet1!P223</f>
        <v>16761</v>
      </c>
      <c r="E223">
        <f t="shared" si="6"/>
        <v>0</v>
      </c>
      <c r="F223">
        <f t="shared" si="7"/>
        <v>1</v>
      </c>
      <c r="G223" s="1">
        <v>3</v>
      </c>
    </row>
    <row r="224" spans="1:7">
      <c r="A224" s="1">
        <v>64700</v>
      </c>
      <c r="B224" s="1">
        <v>1328</v>
      </c>
      <c r="C224" s="1">
        <v>145</v>
      </c>
      <c r="D224">
        <f>Sheet1!O224*Sheet1!P224</f>
        <v>6216</v>
      </c>
      <c r="E224">
        <f t="shared" si="6"/>
        <v>1</v>
      </c>
      <c r="F224">
        <f t="shared" si="7"/>
        <v>0</v>
      </c>
      <c r="G224" s="1">
        <v>2</v>
      </c>
    </row>
    <row r="225" spans="1:7">
      <c r="A225" s="1">
        <v>85000</v>
      </c>
      <c r="B225" s="1">
        <v>1149</v>
      </c>
      <c r="C225" s="1">
        <v>46</v>
      </c>
      <c r="D225">
        <f>Sheet1!O225*Sheet1!P225</f>
        <v>17850</v>
      </c>
      <c r="E225">
        <f t="shared" si="6"/>
        <v>0</v>
      </c>
      <c r="F225">
        <f t="shared" si="7"/>
        <v>1</v>
      </c>
      <c r="G225" s="1">
        <v>4</v>
      </c>
    </row>
    <row r="226" spans="1:7">
      <c r="A226" s="1">
        <v>107000</v>
      </c>
      <c r="B226" s="1">
        <v>2103</v>
      </c>
      <c r="C226" s="1">
        <v>65</v>
      </c>
      <c r="D226">
        <f>Sheet1!O226*Sheet1!P226</f>
        <v>11946</v>
      </c>
      <c r="E226">
        <f t="shared" si="6"/>
        <v>0</v>
      </c>
      <c r="F226">
        <f t="shared" si="7"/>
        <v>1</v>
      </c>
      <c r="G226" s="1">
        <v>3</v>
      </c>
    </row>
    <row r="227" spans="1:7">
      <c r="A227" s="1">
        <v>19200</v>
      </c>
      <c r="B227" s="1">
        <v>1284</v>
      </c>
      <c r="C227" s="1">
        <v>115</v>
      </c>
      <c r="D227">
        <f>Sheet1!O227*Sheet1!P227</f>
        <v>2244</v>
      </c>
      <c r="E227">
        <f t="shared" si="6"/>
        <v>1</v>
      </c>
      <c r="F227">
        <f t="shared" si="7"/>
        <v>0</v>
      </c>
      <c r="G227" s="1">
        <v>2</v>
      </c>
    </row>
    <row r="228" spans="1:7">
      <c r="A228" s="1">
        <v>54000</v>
      </c>
      <c r="B228" s="1">
        <v>1416</v>
      </c>
      <c r="C228" s="1">
        <v>85</v>
      </c>
      <c r="D228">
        <f>Sheet1!O228*Sheet1!P228</f>
        <v>6600</v>
      </c>
      <c r="E228">
        <f t="shared" si="6"/>
        <v>1</v>
      </c>
      <c r="F228">
        <f t="shared" si="7"/>
        <v>0</v>
      </c>
      <c r="G228" s="1">
        <v>2</v>
      </c>
    </row>
    <row r="229" spans="1:7">
      <c r="A229" s="1">
        <v>63500</v>
      </c>
      <c r="B229" s="1">
        <v>1480</v>
      </c>
      <c r="C229" s="1">
        <v>115</v>
      </c>
      <c r="D229">
        <f>Sheet1!O229*Sheet1!P229</f>
        <v>9540</v>
      </c>
      <c r="E229">
        <f t="shared" si="6"/>
        <v>0</v>
      </c>
      <c r="F229">
        <f t="shared" si="7"/>
        <v>0</v>
      </c>
      <c r="G229" s="1">
        <v>1</v>
      </c>
    </row>
    <row r="230" spans="1:7">
      <c r="A230" s="1">
        <v>57000</v>
      </c>
      <c r="B230" s="1">
        <v>1412</v>
      </c>
      <c r="C230" s="1">
        <v>115</v>
      </c>
      <c r="D230">
        <f>Sheet1!O230*Sheet1!P230</f>
        <v>10272</v>
      </c>
      <c r="E230">
        <f t="shared" si="6"/>
        <v>1</v>
      </c>
      <c r="F230">
        <f t="shared" si="7"/>
        <v>0</v>
      </c>
      <c r="G230" s="1">
        <v>2</v>
      </c>
    </row>
    <row r="231" spans="1:7">
      <c r="A231" s="1">
        <v>32500</v>
      </c>
      <c r="B231" s="1">
        <v>1696</v>
      </c>
      <c r="C231" s="1">
        <v>115</v>
      </c>
      <c r="D231">
        <f>Sheet1!O231*Sheet1!P231</f>
        <v>8400</v>
      </c>
      <c r="E231">
        <f t="shared" si="6"/>
        <v>0</v>
      </c>
      <c r="F231">
        <f t="shared" si="7"/>
        <v>0</v>
      </c>
      <c r="G231" s="1">
        <v>1</v>
      </c>
    </row>
    <row r="232" spans="1:7">
      <c r="A232" s="1">
        <v>76000</v>
      </c>
      <c r="B232" s="1">
        <v>1056</v>
      </c>
      <c r="C232" s="1">
        <v>11</v>
      </c>
      <c r="D232">
        <f>Sheet1!O232*Sheet1!P232</f>
        <v>7600</v>
      </c>
      <c r="E232">
        <f t="shared" si="6"/>
        <v>1</v>
      </c>
      <c r="F232">
        <f t="shared" si="7"/>
        <v>0</v>
      </c>
      <c r="G232" s="1">
        <v>2</v>
      </c>
    </row>
    <row r="233" spans="1:7">
      <c r="A233" s="1">
        <v>95000</v>
      </c>
      <c r="B233" s="1">
        <v>1636</v>
      </c>
      <c r="C233" s="1">
        <v>115</v>
      </c>
      <c r="D233">
        <f>Sheet1!O233*Sheet1!P233</f>
        <v>11760</v>
      </c>
      <c r="E233">
        <f t="shared" si="6"/>
        <v>0</v>
      </c>
      <c r="F233">
        <f t="shared" si="7"/>
        <v>1</v>
      </c>
      <c r="G233" s="1">
        <v>3</v>
      </c>
    </row>
    <row r="234" spans="1:7">
      <c r="A234" s="1">
        <v>67500</v>
      </c>
      <c r="B234" s="1">
        <v>1491</v>
      </c>
      <c r="C234" s="1">
        <v>67</v>
      </c>
      <c r="D234">
        <f>Sheet1!O234*Sheet1!P234</f>
        <v>7128</v>
      </c>
      <c r="E234">
        <f t="shared" si="6"/>
        <v>1</v>
      </c>
      <c r="F234">
        <f t="shared" si="7"/>
        <v>0</v>
      </c>
      <c r="G234" s="1">
        <v>2</v>
      </c>
    </row>
    <row r="235" spans="1:7">
      <c r="A235" s="1">
        <v>32140</v>
      </c>
      <c r="B235" s="1">
        <v>1239</v>
      </c>
      <c r="C235" s="1">
        <v>105</v>
      </c>
      <c r="D235">
        <f>Sheet1!O235*Sheet1!P235</f>
        <v>1800</v>
      </c>
      <c r="E235">
        <f t="shared" si="6"/>
        <v>1</v>
      </c>
      <c r="F235">
        <f t="shared" si="7"/>
        <v>0</v>
      </c>
      <c r="G235" s="1">
        <v>2</v>
      </c>
    </row>
    <row r="236" spans="1:7">
      <c r="A236" s="1">
        <v>35000</v>
      </c>
      <c r="B236" s="1">
        <v>1454</v>
      </c>
      <c r="C236" s="1">
        <v>115</v>
      </c>
      <c r="D236">
        <f>Sheet1!O236*Sheet1!P236</f>
        <v>2756</v>
      </c>
      <c r="E236">
        <f t="shared" si="6"/>
        <v>0</v>
      </c>
      <c r="F236">
        <f t="shared" si="7"/>
        <v>0</v>
      </c>
      <c r="G236" s="1">
        <v>1</v>
      </c>
    </row>
    <row r="237" spans="1:7">
      <c r="A237" s="1">
        <v>46000</v>
      </c>
      <c r="B237" s="1">
        <v>1556</v>
      </c>
      <c r="C237" s="1">
        <v>115</v>
      </c>
      <c r="D237">
        <f>Sheet1!O237*Sheet1!P237</f>
        <v>4500</v>
      </c>
      <c r="E237">
        <f t="shared" si="6"/>
        <v>1</v>
      </c>
      <c r="F237">
        <f t="shared" si="7"/>
        <v>0</v>
      </c>
      <c r="G237" s="1">
        <v>2</v>
      </c>
    </row>
    <row r="238" spans="1:7">
      <c r="A238" s="1">
        <v>78900</v>
      </c>
      <c r="B238" s="1">
        <v>2070</v>
      </c>
      <c r="C238" s="1">
        <v>115</v>
      </c>
      <c r="D238">
        <f>Sheet1!O238*Sheet1!P238</f>
        <v>3400</v>
      </c>
      <c r="E238">
        <f t="shared" si="6"/>
        <v>1</v>
      </c>
      <c r="F238">
        <f t="shared" si="7"/>
        <v>0</v>
      </c>
      <c r="G238" s="1">
        <v>2</v>
      </c>
    </row>
    <row r="239" spans="1:7">
      <c r="A239" s="1">
        <v>105000</v>
      </c>
      <c r="B239" s="1">
        <v>2063</v>
      </c>
      <c r="C239" s="1">
        <v>125</v>
      </c>
      <c r="D239">
        <f>Sheet1!O239*Sheet1!P239</f>
        <v>11880</v>
      </c>
      <c r="E239">
        <f t="shared" si="6"/>
        <v>0</v>
      </c>
      <c r="F239">
        <f t="shared" si="7"/>
        <v>1</v>
      </c>
      <c r="G239" s="1">
        <v>3</v>
      </c>
    </row>
    <row r="240" spans="1:7">
      <c r="A240" s="1">
        <v>130000</v>
      </c>
      <c r="B240" s="1">
        <v>2805</v>
      </c>
      <c r="C240" s="1">
        <v>95</v>
      </c>
      <c r="D240">
        <f>Sheet1!O240*Sheet1!P240</f>
        <v>10890</v>
      </c>
      <c r="E240">
        <f t="shared" si="6"/>
        <v>0</v>
      </c>
      <c r="F240">
        <f t="shared" si="7"/>
        <v>1</v>
      </c>
      <c r="G240" s="1">
        <v>3</v>
      </c>
    </row>
    <row r="241" spans="1:7">
      <c r="A241" s="1">
        <v>18000</v>
      </c>
      <c r="B241" s="1">
        <v>1116</v>
      </c>
      <c r="C241" s="1">
        <v>135</v>
      </c>
      <c r="D241">
        <f>Sheet1!O241*Sheet1!P241</f>
        <v>1960</v>
      </c>
      <c r="E241">
        <f t="shared" si="6"/>
        <v>0</v>
      </c>
      <c r="F241">
        <f t="shared" si="7"/>
        <v>0</v>
      </c>
      <c r="G241" s="1">
        <v>1</v>
      </c>
    </row>
    <row r="242" spans="1:7">
      <c r="A242" s="1">
        <v>43000</v>
      </c>
      <c r="B242" s="1">
        <v>2100</v>
      </c>
      <c r="C242" s="1">
        <v>105</v>
      </c>
      <c r="D242">
        <f>Sheet1!O242*Sheet1!P242</f>
        <v>4026</v>
      </c>
      <c r="E242">
        <f t="shared" si="6"/>
        <v>1</v>
      </c>
      <c r="F242">
        <f t="shared" si="7"/>
        <v>0</v>
      </c>
      <c r="G242" s="1">
        <v>2</v>
      </c>
    </row>
    <row r="243" spans="1:7">
      <c r="A243" s="1">
        <v>58500</v>
      </c>
      <c r="B243" s="1">
        <v>1730</v>
      </c>
      <c r="C243" s="1">
        <v>125</v>
      </c>
      <c r="D243">
        <f>Sheet1!O243*Sheet1!P243</f>
        <v>2760</v>
      </c>
      <c r="E243">
        <f t="shared" si="6"/>
        <v>1</v>
      </c>
      <c r="F243">
        <f t="shared" si="7"/>
        <v>0</v>
      </c>
      <c r="G243" s="1">
        <v>2</v>
      </c>
    </row>
    <row r="244" spans="1:7">
      <c r="A244" s="1">
        <v>65000</v>
      </c>
      <c r="B244" s="1">
        <v>1353</v>
      </c>
      <c r="C244" s="1">
        <v>90</v>
      </c>
      <c r="D244">
        <f>Sheet1!O244*Sheet1!P244</f>
        <v>3060</v>
      </c>
      <c r="E244">
        <f t="shared" si="6"/>
        <v>1</v>
      </c>
      <c r="F244">
        <f t="shared" si="7"/>
        <v>0</v>
      </c>
      <c r="G244" s="1">
        <v>2</v>
      </c>
    </row>
    <row r="245" spans="1:7">
      <c r="A245" s="1">
        <v>72000</v>
      </c>
      <c r="B245" s="1">
        <v>2056</v>
      </c>
      <c r="C245" s="1">
        <v>105</v>
      </c>
      <c r="D245">
        <f>Sheet1!O245*Sheet1!P245</f>
        <v>9240</v>
      </c>
      <c r="E245">
        <f t="shared" si="6"/>
        <v>1</v>
      </c>
      <c r="F245">
        <f t="shared" si="7"/>
        <v>0</v>
      </c>
      <c r="G245" s="1">
        <v>2</v>
      </c>
    </row>
    <row r="246" spans="1:7">
      <c r="A246" s="1">
        <v>44000</v>
      </c>
      <c r="B246" s="1">
        <v>1562</v>
      </c>
      <c r="C246" s="1">
        <v>125</v>
      </c>
      <c r="D246">
        <f>Sheet1!O246*Sheet1!P246</f>
        <v>7888</v>
      </c>
      <c r="E246">
        <f t="shared" si="6"/>
        <v>1</v>
      </c>
      <c r="F246">
        <f t="shared" si="7"/>
        <v>0</v>
      </c>
      <c r="G246" s="1">
        <v>2</v>
      </c>
    </row>
    <row r="247" spans="1:7">
      <c r="A247" s="1">
        <v>30000</v>
      </c>
      <c r="B247" s="1">
        <v>1374</v>
      </c>
      <c r="C247" s="1">
        <v>85</v>
      </c>
      <c r="D247">
        <f>Sheet1!O247*Sheet1!P247</f>
        <v>3542</v>
      </c>
      <c r="E247">
        <f t="shared" si="6"/>
        <v>1</v>
      </c>
      <c r="F247">
        <f t="shared" si="7"/>
        <v>0</v>
      </c>
      <c r="G247" s="1">
        <v>2</v>
      </c>
    </row>
    <row r="248" spans="1:7">
      <c r="A248" s="1">
        <v>57000</v>
      </c>
      <c r="B248" s="1">
        <v>1282</v>
      </c>
      <c r="C248" s="1">
        <v>100</v>
      </c>
      <c r="D248">
        <f>Sheet1!O248*Sheet1!P248</f>
        <v>9072</v>
      </c>
      <c r="E248">
        <f t="shared" si="6"/>
        <v>1</v>
      </c>
      <c r="F248">
        <f t="shared" si="7"/>
        <v>0</v>
      </c>
      <c r="G248" s="1">
        <v>2</v>
      </c>
    </row>
    <row r="249" spans="1:7">
      <c r="A249" s="1">
        <v>70000</v>
      </c>
      <c r="B249" s="1">
        <v>1352</v>
      </c>
      <c r="C249" s="1">
        <v>80</v>
      </c>
      <c r="D249">
        <f>Sheet1!O249*Sheet1!P249</f>
        <v>8034</v>
      </c>
      <c r="E249">
        <f t="shared" si="6"/>
        <v>1</v>
      </c>
      <c r="F249">
        <f t="shared" si="7"/>
        <v>0</v>
      </c>
      <c r="G249" s="1">
        <v>2</v>
      </c>
    </row>
    <row r="250" spans="1:7">
      <c r="A250" s="1">
        <v>59790</v>
      </c>
      <c r="B250" s="1">
        <v>1948</v>
      </c>
      <c r="C250" s="1">
        <v>164</v>
      </c>
      <c r="D250">
        <f>Sheet1!O250*Sheet1!P250</f>
        <v>6370</v>
      </c>
      <c r="E250">
        <f t="shared" si="6"/>
        <v>0</v>
      </c>
      <c r="F250">
        <f t="shared" si="7"/>
        <v>0</v>
      </c>
      <c r="G250" s="1">
        <v>1</v>
      </c>
    </row>
    <row r="251" spans="1:7">
      <c r="A251" s="1">
        <v>40280</v>
      </c>
      <c r="B251" s="1">
        <v>1268</v>
      </c>
      <c r="C251" s="1">
        <v>105</v>
      </c>
      <c r="D251">
        <f>Sheet1!O251*Sheet1!P251</f>
        <v>9802</v>
      </c>
      <c r="E251">
        <f t="shared" si="6"/>
        <v>0</v>
      </c>
      <c r="F251">
        <f t="shared" si="7"/>
        <v>0</v>
      </c>
      <c r="G251" s="1">
        <v>1</v>
      </c>
    </row>
    <row r="252" spans="1:7">
      <c r="A252" s="1">
        <v>60250</v>
      </c>
      <c r="B252" s="1">
        <v>1149</v>
      </c>
      <c r="C252" s="1">
        <v>78</v>
      </c>
      <c r="D252">
        <f>Sheet1!O252*Sheet1!P252</f>
        <v>8856</v>
      </c>
      <c r="E252">
        <f t="shared" si="6"/>
        <v>0</v>
      </c>
      <c r="F252">
        <f t="shared" si="7"/>
        <v>1</v>
      </c>
      <c r="G252" s="1">
        <v>3</v>
      </c>
    </row>
    <row r="253" spans="1:7">
      <c r="A253" s="1">
        <v>92500</v>
      </c>
      <c r="B253" s="1">
        <v>1536</v>
      </c>
      <c r="C253" s="1">
        <v>84</v>
      </c>
      <c r="D253">
        <f>Sheet1!O253*Sheet1!P253</f>
        <v>14190</v>
      </c>
      <c r="E253">
        <f t="shared" si="6"/>
        <v>0</v>
      </c>
      <c r="F253">
        <f t="shared" si="7"/>
        <v>1</v>
      </c>
      <c r="G253" s="1">
        <v>3</v>
      </c>
    </row>
    <row r="254" spans="1:7">
      <c r="A254" s="1">
        <v>55900</v>
      </c>
      <c r="B254" s="1">
        <v>1706</v>
      </c>
      <c r="C254" s="1">
        <v>170</v>
      </c>
      <c r="D254">
        <f>Sheet1!O254*Sheet1!P254</f>
        <v>19285</v>
      </c>
      <c r="E254">
        <f t="shared" si="6"/>
        <v>0</v>
      </c>
      <c r="F254">
        <f t="shared" si="7"/>
        <v>0</v>
      </c>
      <c r="G254" s="1">
        <v>1</v>
      </c>
    </row>
    <row r="255" spans="1:7">
      <c r="A255" s="1">
        <v>111000</v>
      </c>
      <c r="B255" s="1">
        <v>1750</v>
      </c>
      <c r="C255" s="1">
        <v>79</v>
      </c>
      <c r="D255">
        <f>Sheet1!O255*Sheet1!P255</f>
        <v>13000</v>
      </c>
      <c r="E255">
        <f t="shared" si="6"/>
        <v>0</v>
      </c>
      <c r="F255">
        <f t="shared" si="7"/>
        <v>1</v>
      </c>
      <c r="G255" s="1">
        <v>3</v>
      </c>
    </row>
    <row r="256" spans="1:7">
      <c r="A256" s="1">
        <v>68040</v>
      </c>
      <c r="B256" s="1">
        <v>950</v>
      </c>
      <c r="C256" s="1">
        <v>42</v>
      </c>
      <c r="D256">
        <f>Sheet1!O256*Sheet1!P256</f>
        <v>8235</v>
      </c>
      <c r="E256">
        <f t="shared" si="6"/>
        <v>0</v>
      </c>
      <c r="F256">
        <f t="shared" si="7"/>
        <v>1</v>
      </c>
      <c r="G256" s="1">
        <v>3</v>
      </c>
    </row>
    <row r="257" spans="1:7">
      <c r="A257" s="1">
        <v>72000</v>
      </c>
      <c r="B257" s="1">
        <v>2356</v>
      </c>
      <c r="C257" s="1">
        <v>115</v>
      </c>
      <c r="D257">
        <f>Sheet1!O257*Sheet1!P257</f>
        <v>8712</v>
      </c>
      <c r="E257">
        <f t="shared" si="6"/>
        <v>0</v>
      </c>
      <c r="F257">
        <f t="shared" si="7"/>
        <v>0</v>
      </c>
      <c r="G257" s="1">
        <v>1</v>
      </c>
    </row>
    <row r="258" spans="1:7">
      <c r="A258" s="1">
        <v>38050</v>
      </c>
      <c r="B258" s="1">
        <v>1617</v>
      </c>
      <c r="C258" s="1">
        <v>205</v>
      </c>
      <c r="D258">
        <f>Sheet1!O258*Sheet1!P258</f>
        <v>7250</v>
      </c>
      <c r="E258">
        <f t="shared" si="6"/>
        <v>1</v>
      </c>
      <c r="F258">
        <f t="shared" si="7"/>
        <v>0</v>
      </c>
      <c r="G258" s="1">
        <v>2</v>
      </c>
    </row>
    <row r="259" spans="1:7">
      <c r="A259" s="1">
        <v>86000</v>
      </c>
      <c r="B259" s="1">
        <v>2300</v>
      </c>
      <c r="C259" s="1">
        <v>115</v>
      </c>
      <c r="D259">
        <f>Sheet1!O259*Sheet1!P259</f>
        <v>4884</v>
      </c>
      <c r="E259">
        <f t="shared" ref="E259:E322" si="8">IF(G259=2,1,0)</f>
        <v>1</v>
      </c>
      <c r="F259">
        <f t="shared" ref="F259:F322" si="9">IF(G259&gt;2,1,0)</f>
        <v>0</v>
      </c>
      <c r="G259" s="1">
        <v>2</v>
      </c>
    </row>
    <row r="260" spans="1:7">
      <c r="A260" s="1">
        <v>26500</v>
      </c>
      <c r="B260" s="1">
        <v>1334</v>
      </c>
      <c r="C260" s="1">
        <v>134</v>
      </c>
      <c r="D260">
        <f>Sheet1!O260*Sheet1!P260</f>
        <v>10192</v>
      </c>
      <c r="E260">
        <f t="shared" si="8"/>
        <v>1</v>
      </c>
      <c r="F260">
        <f t="shared" si="9"/>
        <v>0</v>
      </c>
      <c r="G260" s="1">
        <v>2</v>
      </c>
    </row>
    <row r="261" spans="1:7">
      <c r="A261" s="1">
        <v>72000</v>
      </c>
      <c r="B261" s="1">
        <v>1250</v>
      </c>
      <c r="C261" s="1">
        <v>105</v>
      </c>
      <c r="D261">
        <f>Sheet1!O261*Sheet1!P261</f>
        <v>6150</v>
      </c>
      <c r="E261">
        <f t="shared" si="8"/>
        <v>0</v>
      </c>
      <c r="F261">
        <f t="shared" si="9"/>
        <v>1</v>
      </c>
      <c r="G261" s="1">
        <v>3</v>
      </c>
    </row>
    <row r="262" spans="1:7">
      <c r="A262" s="1">
        <v>47594</v>
      </c>
      <c r="B262" s="1">
        <v>1404</v>
      </c>
      <c r="C262" s="1">
        <v>115</v>
      </c>
      <c r="D262">
        <f>Sheet1!O262*Sheet1!P262</f>
        <v>20736</v>
      </c>
      <c r="E262">
        <f t="shared" si="8"/>
        <v>1</v>
      </c>
      <c r="F262">
        <f t="shared" si="9"/>
        <v>0</v>
      </c>
      <c r="G262" s="1">
        <v>2</v>
      </c>
    </row>
    <row r="263" spans="1:7">
      <c r="A263" s="1">
        <v>69900</v>
      </c>
      <c r="B263" s="1">
        <v>1510</v>
      </c>
      <c r="C263" s="1">
        <v>115</v>
      </c>
      <c r="D263">
        <f>Sheet1!O263*Sheet1!P263</f>
        <v>8118</v>
      </c>
      <c r="E263">
        <f t="shared" si="8"/>
        <v>1</v>
      </c>
      <c r="F263">
        <f t="shared" si="9"/>
        <v>0</v>
      </c>
      <c r="G263" s="1">
        <v>2</v>
      </c>
    </row>
    <row r="264" spans="1:7">
      <c r="A264" s="1">
        <v>80103</v>
      </c>
      <c r="B264" s="1">
        <v>2352</v>
      </c>
      <c r="C264" s="1">
        <v>95</v>
      </c>
      <c r="D264">
        <f>Sheet1!O264*Sheet1!P264</f>
        <v>12597</v>
      </c>
      <c r="E264">
        <f t="shared" si="8"/>
        <v>1</v>
      </c>
      <c r="F264">
        <f t="shared" si="9"/>
        <v>0</v>
      </c>
      <c r="G264" s="1">
        <v>2</v>
      </c>
    </row>
    <row r="265" spans="1:7">
      <c r="A265" s="1">
        <v>99000</v>
      </c>
      <c r="B265" s="1">
        <v>1220</v>
      </c>
      <c r="C265" s="1">
        <v>41</v>
      </c>
      <c r="D265">
        <f>Sheet1!O265*Sheet1!P265</f>
        <v>10400</v>
      </c>
      <c r="E265">
        <f t="shared" si="8"/>
        <v>1</v>
      </c>
      <c r="F265">
        <f t="shared" si="9"/>
        <v>0</v>
      </c>
      <c r="G265" s="1">
        <v>2</v>
      </c>
    </row>
    <row r="266" spans="1:7">
      <c r="A266" s="1">
        <v>105000</v>
      </c>
      <c r="B266" s="1">
        <v>1608</v>
      </c>
      <c r="C266" s="1">
        <v>45</v>
      </c>
      <c r="D266">
        <f>Sheet1!O266*Sheet1!P266</f>
        <v>11200</v>
      </c>
      <c r="E266">
        <f t="shared" si="8"/>
        <v>0</v>
      </c>
      <c r="F266">
        <f t="shared" si="9"/>
        <v>1</v>
      </c>
      <c r="G266" s="1">
        <v>3</v>
      </c>
    </row>
    <row r="267" spans="1:7">
      <c r="A267" s="1">
        <v>40000</v>
      </c>
      <c r="B267" s="1">
        <v>1168</v>
      </c>
      <c r="C267" s="1">
        <v>68</v>
      </c>
      <c r="D267">
        <f>Sheet1!O267*Sheet1!P267</f>
        <v>10950</v>
      </c>
      <c r="E267">
        <f t="shared" si="8"/>
        <v>1</v>
      </c>
      <c r="F267">
        <f t="shared" si="9"/>
        <v>0</v>
      </c>
      <c r="G267" s="1">
        <v>2</v>
      </c>
    </row>
    <row r="268" spans="1:7">
      <c r="A268" s="1">
        <v>75000</v>
      </c>
      <c r="B268" s="1">
        <v>1216</v>
      </c>
      <c r="C268" s="1">
        <v>37</v>
      </c>
      <c r="D268">
        <f>Sheet1!O268*Sheet1!P268</f>
        <v>12696</v>
      </c>
      <c r="E268">
        <f t="shared" si="8"/>
        <v>0</v>
      </c>
      <c r="F268">
        <f t="shared" si="9"/>
        <v>1</v>
      </c>
      <c r="G268" s="1">
        <v>3</v>
      </c>
    </row>
    <row r="269" spans="1:7">
      <c r="A269" s="1">
        <v>111750</v>
      </c>
      <c r="B269" s="1">
        <v>1836</v>
      </c>
      <c r="C269" s="1">
        <v>55</v>
      </c>
      <c r="D269">
        <f>Sheet1!O269*Sheet1!P269</f>
        <v>23001</v>
      </c>
      <c r="E269">
        <f t="shared" si="8"/>
        <v>1</v>
      </c>
      <c r="F269">
        <f t="shared" si="9"/>
        <v>0</v>
      </c>
      <c r="G269" s="1">
        <v>2</v>
      </c>
    </row>
    <row r="270" spans="1:7">
      <c r="A270" s="1">
        <v>107000</v>
      </c>
      <c r="B270" s="1">
        <v>1080</v>
      </c>
      <c r="C270" s="1">
        <v>56</v>
      </c>
      <c r="D270">
        <f>Sheet1!O270*Sheet1!P270</f>
        <v>12000</v>
      </c>
      <c r="E270">
        <f t="shared" si="8"/>
        <v>0</v>
      </c>
      <c r="F270">
        <f t="shared" si="9"/>
        <v>1</v>
      </c>
      <c r="G270" s="1">
        <v>3</v>
      </c>
    </row>
    <row r="271" spans="1:7">
      <c r="A271" s="1">
        <v>106000</v>
      </c>
      <c r="B271" s="1">
        <v>1400</v>
      </c>
      <c r="C271" s="1">
        <v>54</v>
      </c>
      <c r="D271">
        <f>Sheet1!O271*Sheet1!P271</f>
        <v>13200</v>
      </c>
      <c r="E271">
        <f t="shared" si="8"/>
        <v>0</v>
      </c>
      <c r="F271">
        <f t="shared" si="9"/>
        <v>1</v>
      </c>
      <c r="G271" s="1">
        <v>3</v>
      </c>
    </row>
    <row r="272" spans="1:7">
      <c r="A272" s="1">
        <v>138200</v>
      </c>
      <c r="B272" s="1">
        <v>1824</v>
      </c>
      <c r="C272" s="1">
        <v>39</v>
      </c>
      <c r="D272">
        <f>Sheet1!O272*Sheet1!P272</f>
        <v>11100</v>
      </c>
      <c r="E272">
        <f t="shared" si="8"/>
        <v>0</v>
      </c>
      <c r="F272">
        <f t="shared" si="9"/>
        <v>1</v>
      </c>
      <c r="G272" s="1">
        <v>3</v>
      </c>
    </row>
    <row r="273" spans="1:7">
      <c r="A273" s="1">
        <v>80855</v>
      </c>
      <c r="B273" s="1">
        <v>1920</v>
      </c>
      <c r="C273" s="1">
        <v>105</v>
      </c>
      <c r="D273">
        <f>Sheet1!O273*Sheet1!P273</f>
        <v>8200</v>
      </c>
      <c r="E273">
        <f t="shared" si="8"/>
        <v>1</v>
      </c>
      <c r="F273">
        <f t="shared" si="9"/>
        <v>0</v>
      </c>
      <c r="G273" s="1">
        <v>2</v>
      </c>
    </row>
    <row r="274" spans="1:7">
      <c r="A274" s="1">
        <v>64720</v>
      </c>
      <c r="B274" s="1">
        <v>1460</v>
      </c>
      <c r="C274" s="1">
        <v>115</v>
      </c>
      <c r="D274">
        <f>Sheet1!O274*Sheet1!P274</f>
        <v>5445</v>
      </c>
      <c r="E274">
        <f t="shared" si="8"/>
        <v>0</v>
      </c>
      <c r="F274">
        <f t="shared" si="9"/>
        <v>0</v>
      </c>
      <c r="G274" s="1">
        <v>1</v>
      </c>
    </row>
    <row r="275" spans="1:7">
      <c r="A275" s="1">
        <v>54000</v>
      </c>
      <c r="B275" s="1">
        <v>1447</v>
      </c>
      <c r="C275" s="1">
        <v>98</v>
      </c>
      <c r="D275">
        <f>Sheet1!O275*Sheet1!P275</f>
        <v>5328</v>
      </c>
      <c r="E275">
        <f t="shared" si="8"/>
        <v>0</v>
      </c>
      <c r="F275">
        <f t="shared" si="9"/>
        <v>0</v>
      </c>
      <c r="G275" s="1">
        <v>1</v>
      </c>
    </row>
    <row r="276" spans="1:7">
      <c r="A276" s="1">
        <v>72000</v>
      </c>
      <c r="B276" s="1">
        <v>1056</v>
      </c>
      <c r="C276" s="1">
        <v>46</v>
      </c>
      <c r="D276">
        <f>Sheet1!O276*Sheet1!P276</f>
        <v>6688</v>
      </c>
      <c r="E276">
        <f t="shared" si="8"/>
        <v>1</v>
      </c>
      <c r="F276">
        <f t="shared" si="9"/>
        <v>0</v>
      </c>
      <c r="G276" s="1">
        <v>2</v>
      </c>
    </row>
    <row r="277" spans="1:7">
      <c r="A277" s="1">
        <v>46700</v>
      </c>
      <c r="B277" s="1">
        <v>1400</v>
      </c>
      <c r="C277" s="1">
        <v>115</v>
      </c>
      <c r="D277">
        <f>Sheet1!O277*Sheet1!P277</f>
        <v>8085</v>
      </c>
      <c r="E277">
        <f t="shared" si="8"/>
        <v>1</v>
      </c>
      <c r="F277">
        <f t="shared" si="9"/>
        <v>0</v>
      </c>
      <c r="G277" s="1">
        <v>2</v>
      </c>
    </row>
    <row r="278" spans="1:7">
      <c r="A278" s="1">
        <v>38103</v>
      </c>
      <c r="B278" s="1">
        <v>2186</v>
      </c>
      <c r="C278" s="1">
        <v>175</v>
      </c>
      <c r="D278">
        <f>Sheet1!O278*Sheet1!P278</f>
        <v>22815</v>
      </c>
      <c r="E278">
        <f t="shared" si="8"/>
        <v>0</v>
      </c>
      <c r="F278">
        <f t="shared" si="9"/>
        <v>0</v>
      </c>
      <c r="G278" s="1">
        <v>1</v>
      </c>
    </row>
    <row r="279" spans="1:7">
      <c r="A279" s="1">
        <v>42100</v>
      </c>
      <c r="B279" s="1">
        <v>1602</v>
      </c>
      <c r="C279" s="1">
        <v>105</v>
      </c>
      <c r="D279">
        <f>Sheet1!O279*Sheet1!P279</f>
        <v>7332</v>
      </c>
      <c r="E279">
        <f t="shared" si="8"/>
        <v>0</v>
      </c>
      <c r="F279">
        <f t="shared" si="9"/>
        <v>0</v>
      </c>
      <c r="G279" s="1">
        <v>1</v>
      </c>
    </row>
    <row r="280" spans="1:7">
      <c r="A280" s="1">
        <v>23000</v>
      </c>
      <c r="B280" s="1">
        <v>1222</v>
      </c>
      <c r="C280" s="1">
        <v>104</v>
      </c>
      <c r="D280">
        <f>Sheet1!O280*Sheet1!P280</f>
        <v>8712</v>
      </c>
      <c r="E280">
        <f t="shared" si="8"/>
        <v>1</v>
      </c>
      <c r="F280">
        <f t="shared" si="9"/>
        <v>0</v>
      </c>
      <c r="G280" s="1">
        <v>2</v>
      </c>
    </row>
    <row r="281" spans="1:7">
      <c r="A281" s="1">
        <v>40150</v>
      </c>
      <c r="B281" s="1">
        <v>1466</v>
      </c>
      <c r="C281" s="1">
        <v>122</v>
      </c>
      <c r="D281">
        <f>Sheet1!O281*Sheet1!P281</f>
        <v>7791</v>
      </c>
      <c r="E281">
        <f t="shared" si="8"/>
        <v>1</v>
      </c>
      <c r="F281">
        <f t="shared" si="9"/>
        <v>0</v>
      </c>
      <c r="G281" s="1">
        <v>2</v>
      </c>
    </row>
    <row r="282" spans="1:7">
      <c r="A282" s="1">
        <v>53000</v>
      </c>
      <c r="B282" s="1">
        <v>1600</v>
      </c>
      <c r="C282" s="1">
        <v>95</v>
      </c>
      <c r="D282">
        <f>Sheet1!O282*Sheet1!P282</f>
        <v>3650</v>
      </c>
      <c r="E282">
        <f t="shared" si="8"/>
        <v>1</v>
      </c>
      <c r="F282">
        <f t="shared" si="9"/>
        <v>0</v>
      </c>
      <c r="G282" s="1">
        <v>2</v>
      </c>
    </row>
    <row r="283" spans="1:7">
      <c r="A283" s="1">
        <v>109180</v>
      </c>
      <c r="B283" s="1">
        <v>1560</v>
      </c>
      <c r="C283" s="1">
        <v>60</v>
      </c>
      <c r="D283">
        <f>Sheet1!O283*Sheet1!P283</f>
        <v>8000</v>
      </c>
      <c r="E283">
        <f t="shared" si="8"/>
        <v>0</v>
      </c>
      <c r="F283">
        <f t="shared" si="9"/>
        <v>1</v>
      </c>
      <c r="G283" s="1">
        <v>3</v>
      </c>
    </row>
    <row r="284" spans="1:7">
      <c r="A284" s="1">
        <v>55500</v>
      </c>
      <c r="B284" s="1">
        <v>1152</v>
      </c>
      <c r="C284" s="1">
        <v>165</v>
      </c>
      <c r="D284">
        <f>Sheet1!O284*Sheet1!P284</f>
        <v>5796</v>
      </c>
      <c r="E284">
        <f t="shared" si="8"/>
        <v>1</v>
      </c>
      <c r="F284">
        <f t="shared" si="9"/>
        <v>0</v>
      </c>
      <c r="G284" s="1">
        <v>2</v>
      </c>
    </row>
    <row r="285" spans="1:7">
      <c r="A285" s="1">
        <v>53000</v>
      </c>
      <c r="B285" s="1">
        <v>1578</v>
      </c>
      <c r="C285" s="1">
        <v>115</v>
      </c>
      <c r="D285">
        <f>Sheet1!O285*Sheet1!P285</f>
        <v>8250</v>
      </c>
      <c r="E285">
        <f t="shared" si="8"/>
        <v>1</v>
      </c>
      <c r="F285">
        <f t="shared" si="9"/>
        <v>0</v>
      </c>
      <c r="G285" s="1">
        <v>2</v>
      </c>
    </row>
    <row r="286" spans="1:7">
      <c r="A286" s="1">
        <v>55000</v>
      </c>
      <c r="B286" s="1">
        <v>1730</v>
      </c>
      <c r="C286" s="1">
        <v>105</v>
      </c>
      <c r="D286">
        <f>Sheet1!O286*Sheet1!P286</f>
        <v>4800</v>
      </c>
      <c r="E286">
        <f t="shared" si="8"/>
        <v>1</v>
      </c>
      <c r="F286">
        <f t="shared" si="9"/>
        <v>0</v>
      </c>
      <c r="G286" s="1">
        <v>2</v>
      </c>
    </row>
    <row r="287" spans="1:7">
      <c r="A287" s="1">
        <v>76593</v>
      </c>
      <c r="B287" s="1">
        <v>2211</v>
      </c>
      <c r="C287" s="1">
        <v>125</v>
      </c>
      <c r="D287">
        <f>Sheet1!O287*Sheet1!P287</f>
        <v>15136</v>
      </c>
      <c r="E287">
        <f t="shared" si="8"/>
        <v>0</v>
      </c>
      <c r="F287">
        <f t="shared" si="9"/>
        <v>0</v>
      </c>
      <c r="G287" s="1">
        <v>1</v>
      </c>
    </row>
    <row r="288" spans="1:7">
      <c r="A288" s="1">
        <v>67000</v>
      </c>
      <c r="B288" s="1">
        <v>1560</v>
      </c>
      <c r="C288" s="1">
        <v>77</v>
      </c>
      <c r="D288">
        <f>Sheet1!O288*Sheet1!P288</f>
        <v>16000</v>
      </c>
      <c r="E288">
        <f t="shared" si="8"/>
        <v>1</v>
      </c>
      <c r="F288">
        <f t="shared" si="9"/>
        <v>0</v>
      </c>
      <c r="G288" s="1">
        <v>2</v>
      </c>
    </row>
    <row r="289" spans="1:7">
      <c r="A289" s="1">
        <v>55000</v>
      </c>
      <c r="B289" s="1">
        <v>1440</v>
      </c>
      <c r="C289" s="1">
        <v>79</v>
      </c>
      <c r="D289">
        <f>Sheet1!O289*Sheet1!P289</f>
        <v>11418</v>
      </c>
      <c r="E289">
        <f t="shared" si="8"/>
        <v>1</v>
      </c>
      <c r="F289">
        <f t="shared" si="9"/>
        <v>0</v>
      </c>
      <c r="G289" s="1">
        <v>2</v>
      </c>
    </row>
    <row r="290" spans="1:7">
      <c r="A290" s="1">
        <v>43500</v>
      </c>
      <c r="B290" s="1">
        <v>1056</v>
      </c>
      <c r="C290" s="1">
        <v>12</v>
      </c>
      <c r="D290">
        <f>Sheet1!O290*Sheet1!P290</f>
        <v>9282</v>
      </c>
      <c r="E290">
        <f t="shared" si="8"/>
        <v>0</v>
      </c>
      <c r="F290">
        <f t="shared" si="9"/>
        <v>0</v>
      </c>
      <c r="G290" s="1">
        <v>1</v>
      </c>
    </row>
    <row r="291" spans="1:7">
      <c r="A291" s="1">
        <v>78200</v>
      </c>
      <c r="B291" s="1">
        <v>1152</v>
      </c>
      <c r="C291" s="1">
        <v>55</v>
      </c>
      <c r="D291">
        <f>Sheet1!O291*Sheet1!P291</f>
        <v>9600</v>
      </c>
      <c r="E291">
        <f t="shared" si="8"/>
        <v>0</v>
      </c>
      <c r="F291">
        <f t="shared" si="9"/>
        <v>1</v>
      </c>
      <c r="G291" s="1">
        <v>3</v>
      </c>
    </row>
    <row r="292" spans="1:7">
      <c r="A292" s="1">
        <v>63500</v>
      </c>
      <c r="B292" s="1">
        <v>1704</v>
      </c>
      <c r="C292" s="1">
        <v>115</v>
      </c>
      <c r="D292">
        <f>Sheet1!O292*Sheet1!P292</f>
        <v>6307</v>
      </c>
      <c r="E292">
        <f t="shared" si="8"/>
        <v>0</v>
      </c>
      <c r="F292">
        <f t="shared" si="9"/>
        <v>0</v>
      </c>
      <c r="G292" s="1">
        <v>1</v>
      </c>
    </row>
    <row r="293" spans="1:7">
      <c r="A293" s="1">
        <v>100000</v>
      </c>
      <c r="B293" s="1">
        <v>1442</v>
      </c>
      <c r="C293" s="1">
        <v>58</v>
      </c>
      <c r="D293">
        <f>Sheet1!O293*Sheet1!P293</f>
        <v>40468</v>
      </c>
      <c r="E293">
        <f t="shared" si="8"/>
        <v>0</v>
      </c>
      <c r="F293">
        <f t="shared" si="9"/>
        <v>1</v>
      </c>
      <c r="G293" s="1">
        <v>3</v>
      </c>
    </row>
    <row r="294" spans="1:7">
      <c r="A294" s="1">
        <v>24000</v>
      </c>
      <c r="B294" s="1">
        <v>1448</v>
      </c>
      <c r="C294" s="1">
        <v>95</v>
      </c>
      <c r="D294">
        <f>Sheet1!O294*Sheet1!P294</f>
        <v>9174</v>
      </c>
      <c r="E294">
        <f t="shared" si="8"/>
        <v>0</v>
      </c>
      <c r="F294">
        <f t="shared" si="9"/>
        <v>0</v>
      </c>
      <c r="G294" s="1">
        <v>1</v>
      </c>
    </row>
    <row r="295" spans="1:7">
      <c r="A295" s="1">
        <v>59550</v>
      </c>
      <c r="B295" s="1">
        <v>1205</v>
      </c>
      <c r="C295" s="1">
        <v>115</v>
      </c>
      <c r="D295">
        <f>Sheet1!O295*Sheet1!P295</f>
        <v>5472</v>
      </c>
      <c r="E295">
        <f t="shared" si="8"/>
        <v>1</v>
      </c>
      <c r="F295">
        <f t="shared" si="9"/>
        <v>0</v>
      </c>
      <c r="G295" s="1">
        <v>2</v>
      </c>
    </row>
    <row r="296" spans="1:7">
      <c r="A296" s="1">
        <v>108000</v>
      </c>
      <c r="B296" s="1">
        <v>1212</v>
      </c>
      <c r="C296" s="1">
        <v>55</v>
      </c>
      <c r="D296">
        <f>Sheet1!O296*Sheet1!P296</f>
        <v>12000</v>
      </c>
      <c r="E296">
        <f t="shared" si="8"/>
        <v>0</v>
      </c>
      <c r="F296">
        <f t="shared" si="9"/>
        <v>1</v>
      </c>
      <c r="G296" s="1">
        <v>3</v>
      </c>
    </row>
    <row r="297" spans="1:7">
      <c r="A297" s="1">
        <v>64000</v>
      </c>
      <c r="B297" s="1">
        <v>2000</v>
      </c>
      <c r="C297" s="1">
        <v>155</v>
      </c>
      <c r="D297">
        <f>Sheet1!O297*Sheet1!P297</f>
        <v>10455</v>
      </c>
      <c r="E297">
        <f t="shared" si="8"/>
        <v>0</v>
      </c>
      <c r="F297">
        <f t="shared" si="9"/>
        <v>0</v>
      </c>
      <c r="G297" s="1">
        <v>1</v>
      </c>
    </row>
    <row r="298" spans="1:7">
      <c r="A298" s="1">
        <v>67000</v>
      </c>
      <c r="B298" s="1">
        <v>1492</v>
      </c>
      <c r="C298" s="1">
        <v>115</v>
      </c>
      <c r="D298">
        <f>Sheet1!O298*Sheet1!P298</f>
        <v>10860</v>
      </c>
      <c r="E298">
        <f t="shared" si="8"/>
        <v>1</v>
      </c>
      <c r="F298">
        <f t="shared" si="9"/>
        <v>0</v>
      </c>
      <c r="G298" s="1">
        <v>2</v>
      </c>
    </row>
    <row r="299" spans="1:7">
      <c r="A299" s="1">
        <v>22500</v>
      </c>
      <c r="B299" s="1">
        <v>1608</v>
      </c>
      <c r="C299" s="1">
        <v>105</v>
      </c>
      <c r="D299">
        <f>Sheet1!O299*Sheet1!P299</f>
        <v>12606</v>
      </c>
      <c r="E299">
        <f t="shared" si="8"/>
        <v>0</v>
      </c>
      <c r="F299">
        <f t="shared" si="9"/>
        <v>0</v>
      </c>
      <c r="G299" s="1">
        <v>1</v>
      </c>
    </row>
    <row r="300" spans="1:7">
      <c r="A300" s="1">
        <v>75000</v>
      </c>
      <c r="B300" s="1">
        <v>1520</v>
      </c>
      <c r="C300" s="1">
        <v>175</v>
      </c>
      <c r="D300">
        <f>Sheet1!O300*Sheet1!P300</f>
        <v>8712</v>
      </c>
      <c r="E300">
        <f t="shared" si="8"/>
        <v>1</v>
      </c>
      <c r="F300">
        <f t="shared" si="9"/>
        <v>0</v>
      </c>
      <c r="G300" s="1">
        <v>2</v>
      </c>
    </row>
    <row r="301" spans="1:7">
      <c r="A301" s="1">
        <v>84000</v>
      </c>
      <c r="B301" s="1">
        <v>3008</v>
      </c>
      <c r="C301" s="1">
        <v>85</v>
      </c>
      <c r="D301">
        <f>Sheet1!O301*Sheet1!P301</f>
        <v>18615</v>
      </c>
      <c r="E301">
        <f t="shared" si="8"/>
        <v>1</v>
      </c>
      <c r="F301">
        <f t="shared" si="9"/>
        <v>0</v>
      </c>
      <c r="G301" s="1">
        <v>2</v>
      </c>
    </row>
    <row r="302" spans="1:7">
      <c r="A302" s="1">
        <v>102500</v>
      </c>
      <c r="B302" s="1">
        <v>1733</v>
      </c>
      <c r="C302" s="1">
        <v>80</v>
      </c>
      <c r="D302">
        <f>Sheet1!O302*Sheet1!P302</f>
        <v>10890</v>
      </c>
      <c r="E302">
        <f t="shared" si="8"/>
        <v>1</v>
      </c>
      <c r="F302">
        <f t="shared" si="9"/>
        <v>0</v>
      </c>
      <c r="G302" s="1">
        <v>2</v>
      </c>
    </row>
    <row r="303" spans="1:7">
      <c r="A303" s="1">
        <v>83000</v>
      </c>
      <c r="B303" s="1">
        <v>960</v>
      </c>
      <c r="C303" s="1">
        <v>18</v>
      </c>
      <c r="D303">
        <f>Sheet1!O303*Sheet1!P303</f>
        <v>8400</v>
      </c>
      <c r="E303">
        <f t="shared" si="8"/>
        <v>0</v>
      </c>
      <c r="F303">
        <f t="shared" si="9"/>
        <v>1</v>
      </c>
      <c r="G303" s="1">
        <v>3</v>
      </c>
    </row>
    <row r="304" spans="1:7">
      <c r="A304" s="1">
        <v>30000</v>
      </c>
      <c r="B304" s="1">
        <v>1248</v>
      </c>
      <c r="C304" s="1">
        <v>114</v>
      </c>
      <c r="D304">
        <f>Sheet1!O304*Sheet1!P304</f>
        <v>10360</v>
      </c>
      <c r="E304">
        <f t="shared" si="8"/>
        <v>0</v>
      </c>
      <c r="F304">
        <f t="shared" si="9"/>
        <v>0</v>
      </c>
      <c r="G304" s="1">
        <v>1</v>
      </c>
    </row>
    <row r="305" spans="1:7">
      <c r="A305" s="1">
        <v>51900</v>
      </c>
      <c r="B305" s="1">
        <v>1344</v>
      </c>
      <c r="C305" s="1">
        <v>95</v>
      </c>
      <c r="D305">
        <f>Sheet1!O305*Sheet1!P305</f>
        <v>10890</v>
      </c>
      <c r="E305">
        <f t="shared" si="8"/>
        <v>1</v>
      </c>
      <c r="F305">
        <f t="shared" si="9"/>
        <v>0</v>
      </c>
      <c r="G305" s="1">
        <v>2</v>
      </c>
    </row>
    <row r="306" spans="1:7">
      <c r="A306" s="1">
        <v>71200</v>
      </c>
      <c r="B306" s="1">
        <v>1620</v>
      </c>
      <c r="C306" s="1">
        <v>105</v>
      </c>
      <c r="D306">
        <f>Sheet1!O306*Sheet1!P306</f>
        <v>9075</v>
      </c>
      <c r="E306">
        <f t="shared" si="8"/>
        <v>1</v>
      </c>
      <c r="F306">
        <f t="shared" si="9"/>
        <v>0</v>
      </c>
      <c r="G306" s="1">
        <v>2</v>
      </c>
    </row>
    <row r="307" spans="1:7">
      <c r="A307" s="1">
        <v>95000</v>
      </c>
      <c r="B307" s="1">
        <v>1168</v>
      </c>
      <c r="C307" s="1">
        <v>83</v>
      </c>
      <c r="D307">
        <f>Sheet1!O307*Sheet1!P307</f>
        <v>12375</v>
      </c>
      <c r="E307">
        <f t="shared" si="8"/>
        <v>0</v>
      </c>
      <c r="F307">
        <f t="shared" si="9"/>
        <v>1</v>
      </c>
      <c r="G307" s="1">
        <v>3</v>
      </c>
    </row>
    <row r="308" spans="1:7">
      <c r="A308" s="1">
        <v>144000</v>
      </c>
      <c r="B308" s="1">
        <v>3100</v>
      </c>
      <c r="C308" s="1">
        <v>97</v>
      </c>
      <c r="D308">
        <f>Sheet1!O308*Sheet1!P308</f>
        <v>6600</v>
      </c>
      <c r="E308">
        <f t="shared" si="8"/>
        <v>0</v>
      </c>
      <c r="F308">
        <f t="shared" si="9"/>
        <v>1</v>
      </c>
      <c r="G308" s="1">
        <v>3</v>
      </c>
    </row>
    <row r="309" spans="1:7">
      <c r="A309" s="1">
        <v>16500</v>
      </c>
      <c r="B309" s="1">
        <v>1456</v>
      </c>
      <c r="C309" s="1">
        <v>105</v>
      </c>
      <c r="D309">
        <f>Sheet1!O309*Sheet1!P309</f>
        <v>3531</v>
      </c>
      <c r="E309">
        <f t="shared" si="8"/>
        <v>1</v>
      </c>
      <c r="F309">
        <f t="shared" si="9"/>
        <v>0</v>
      </c>
      <c r="G309" s="1">
        <v>2</v>
      </c>
    </row>
    <row r="310" spans="1:7">
      <c r="A310" s="1">
        <v>108000</v>
      </c>
      <c r="B310" s="1">
        <v>1458</v>
      </c>
      <c r="C310" s="1">
        <v>56</v>
      </c>
      <c r="D310">
        <f>Sheet1!O310*Sheet1!P310</f>
        <v>22260</v>
      </c>
      <c r="E310">
        <f t="shared" si="8"/>
        <v>0</v>
      </c>
      <c r="F310">
        <f t="shared" si="9"/>
        <v>1</v>
      </c>
      <c r="G310" s="1">
        <v>3</v>
      </c>
    </row>
    <row r="311" spans="1:7">
      <c r="A311" s="1">
        <v>94500</v>
      </c>
      <c r="B311" s="1">
        <v>2194</v>
      </c>
      <c r="C311" s="1">
        <v>90</v>
      </c>
      <c r="D311">
        <f>Sheet1!O311*Sheet1!P311</f>
        <v>6468</v>
      </c>
      <c r="E311">
        <f t="shared" si="8"/>
        <v>1</v>
      </c>
      <c r="F311">
        <f t="shared" si="9"/>
        <v>0</v>
      </c>
      <c r="G311" s="1">
        <v>2</v>
      </c>
    </row>
    <row r="312" spans="1:7">
      <c r="A312" s="1">
        <v>13600</v>
      </c>
      <c r="B312" s="1">
        <v>1557</v>
      </c>
      <c r="C312" s="1">
        <v>115</v>
      </c>
      <c r="D312">
        <f>Sheet1!O312*Sheet1!P312</f>
        <v>7161</v>
      </c>
      <c r="E312">
        <f t="shared" si="8"/>
        <v>0</v>
      </c>
      <c r="F312">
        <f t="shared" si="9"/>
        <v>0</v>
      </c>
      <c r="G312" s="1">
        <v>1</v>
      </c>
    </row>
    <row r="313" spans="1:7">
      <c r="A313" s="1">
        <v>77000</v>
      </c>
      <c r="B313" s="1">
        <v>1248</v>
      </c>
      <c r="C313" s="1">
        <v>105</v>
      </c>
      <c r="D313">
        <f>Sheet1!O313*Sheet1!P313</f>
        <v>7656</v>
      </c>
      <c r="E313">
        <f t="shared" si="8"/>
        <v>1</v>
      </c>
      <c r="F313">
        <f t="shared" si="9"/>
        <v>0</v>
      </c>
      <c r="G313" s="1">
        <v>2</v>
      </c>
    </row>
    <row r="314" spans="1:7">
      <c r="A314" s="1">
        <v>86000</v>
      </c>
      <c r="B314" s="1">
        <v>1600</v>
      </c>
      <c r="C314" s="1">
        <v>18</v>
      </c>
      <c r="D314">
        <f>Sheet1!O314*Sheet1!P314</f>
        <v>10500</v>
      </c>
      <c r="E314">
        <f t="shared" si="8"/>
        <v>0</v>
      </c>
      <c r="F314">
        <f t="shared" si="9"/>
        <v>1</v>
      </c>
      <c r="G314" s="1">
        <v>3</v>
      </c>
    </row>
    <row r="315" spans="1:7">
      <c r="A315" s="1">
        <v>57750</v>
      </c>
      <c r="B315" s="1">
        <v>1172</v>
      </c>
      <c r="C315" s="1">
        <v>115</v>
      </c>
      <c r="D315">
        <f>Sheet1!O315*Sheet1!P315</f>
        <v>8118</v>
      </c>
      <c r="E315">
        <f t="shared" si="8"/>
        <v>1</v>
      </c>
      <c r="F315">
        <f t="shared" si="9"/>
        <v>0</v>
      </c>
      <c r="G315" s="1">
        <v>2</v>
      </c>
    </row>
    <row r="316" spans="1:7">
      <c r="A316" s="1">
        <v>134000</v>
      </c>
      <c r="B316" s="1">
        <v>1599</v>
      </c>
      <c r="C316" s="1">
        <v>27</v>
      </c>
      <c r="D316">
        <f>Sheet1!O316*Sheet1!P316</f>
        <v>15975</v>
      </c>
      <c r="E316">
        <f t="shared" si="8"/>
        <v>0</v>
      </c>
      <c r="F316">
        <f t="shared" si="9"/>
        <v>1</v>
      </c>
      <c r="G316" s="1">
        <v>3</v>
      </c>
    </row>
    <row r="317" spans="1:7">
      <c r="A317" s="1">
        <v>45000</v>
      </c>
      <c r="B317" s="1">
        <v>1682</v>
      </c>
      <c r="C317" s="1">
        <v>205</v>
      </c>
      <c r="D317">
        <f>Sheet1!O317*Sheet1!P317</f>
        <v>10833</v>
      </c>
      <c r="E317">
        <f t="shared" si="8"/>
        <v>1</v>
      </c>
      <c r="F317">
        <f t="shared" si="9"/>
        <v>0</v>
      </c>
      <c r="G317" s="1">
        <v>2</v>
      </c>
    </row>
    <row r="318" spans="1:7">
      <c r="A318" s="1">
        <v>65000</v>
      </c>
      <c r="B318" s="1">
        <v>1725</v>
      </c>
      <c r="C318" s="1">
        <v>85</v>
      </c>
      <c r="D318">
        <f>Sheet1!O318*Sheet1!P318</f>
        <v>7367</v>
      </c>
      <c r="E318">
        <f t="shared" si="8"/>
        <v>1</v>
      </c>
      <c r="F318">
        <f t="shared" si="9"/>
        <v>0</v>
      </c>
      <c r="G318" s="1">
        <v>2</v>
      </c>
    </row>
    <row r="319" spans="1:7">
      <c r="A319" s="1">
        <v>85000</v>
      </c>
      <c r="B319" s="1">
        <v>2392</v>
      </c>
      <c r="C319" s="1">
        <v>115</v>
      </c>
      <c r="D319">
        <f>Sheet1!O319*Sheet1!P319</f>
        <v>10758</v>
      </c>
      <c r="E319">
        <f t="shared" si="8"/>
        <v>1</v>
      </c>
      <c r="F319">
        <f t="shared" si="9"/>
        <v>0</v>
      </c>
      <c r="G319" s="1">
        <v>2</v>
      </c>
    </row>
    <row r="320" spans="1:7">
      <c r="A320" s="1">
        <v>40000</v>
      </c>
      <c r="B320" s="1">
        <v>1574</v>
      </c>
      <c r="C320" s="1">
        <v>105</v>
      </c>
      <c r="D320">
        <f>Sheet1!O320*Sheet1!P320</f>
        <v>3417</v>
      </c>
      <c r="E320">
        <f t="shared" si="8"/>
        <v>1</v>
      </c>
      <c r="F320">
        <f t="shared" si="9"/>
        <v>0</v>
      </c>
      <c r="G320" s="1">
        <v>2</v>
      </c>
    </row>
    <row r="321" spans="1:7">
      <c r="A321" s="1">
        <v>45900</v>
      </c>
      <c r="B321" s="1">
        <v>1526</v>
      </c>
      <c r="C321" s="1">
        <v>92</v>
      </c>
      <c r="D321">
        <f>Sheet1!O321*Sheet1!P321</f>
        <v>4800</v>
      </c>
      <c r="E321">
        <f t="shared" si="8"/>
        <v>0</v>
      </c>
      <c r="F321">
        <f t="shared" si="9"/>
        <v>0</v>
      </c>
      <c r="G321" s="1">
        <v>1</v>
      </c>
    </row>
    <row r="322" spans="1:7">
      <c r="A322" s="1">
        <v>60000</v>
      </c>
      <c r="B322" s="1">
        <v>1632</v>
      </c>
      <c r="C322" s="1">
        <v>105</v>
      </c>
      <c r="D322">
        <f>Sheet1!O322*Sheet1!P322</f>
        <v>5476</v>
      </c>
      <c r="E322">
        <f t="shared" si="8"/>
        <v>1</v>
      </c>
      <c r="F322">
        <f t="shared" si="9"/>
        <v>0</v>
      </c>
      <c r="G322" s="1">
        <v>2</v>
      </c>
    </row>
    <row r="323" spans="1:7">
      <c r="A323" s="1">
        <v>33321</v>
      </c>
      <c r="B323" s="1">
        <v>1856</v>
      </c>
      <c r="C323" s="1">
        <v>108</v>
      </c>
      <c r="D323">
        <f>Sheet1!O323*Sheet1!P323</f>
        <v>6950</v>
      </c>
      <c r="E323">
        <f t="shared" ref="E323:E351" si="10">IF(G323=2,1,0)</f>
        <v>0</v>
      </c>
      <c r="F323">
        <f t="shared" ref="F323:F351" si="11">IF(G323&gt;2,1,0)</f>
        <v>0</v>
      </c>
      <c r="G323" s="1">
        <v>1</v>
      </c>
    </row>
    <row r="324" spans="1:7">
      <c r="A324" s="1">
        <v>77000</v>
      </c>
      <c r="B324" s="1">
        <v>1890</v>
      </c>
      <c r="C324" s="1">
        <v>115</v>
      </c>
      <c r="D324">
        <f>Sheet1!O324*Sheet1!P324</f>
        <v>6438</v>
      </c>
      <c r="E324">
        <f t="shared" si="10"/>
        <v>1</v>
      </c>
      <c r="F324">
        <f t="shared" si="11"/>
        <v>0</v>
      </c>
      <c r="G324" s="1">
        <v>2</v>
      </c>
    </row>
    <row r="325" spans="1:7">
      <c r="A325" s="1">
        <v>75000</v>
      </c>
      <c r="B325" s="1">
        <v>1466</v>
      </c>
      <c r="C325" s="1">
        <v>123</v>
      </c>
      <c r="D325">
        <f>Sheet1!O325*Sheet1!P325</f>
        <v>7614</v>
      </c>
      <c r="E325">
        <f t="shared" si="10"/>
        <v>1</v>
      </c>
      <c r="F325">
        <f t="shared" si="11"/>
        <v>0</v>
      </c>
      <c r="G325" s="1">
        <v>2</v>
      </c>
    </row>
    <row r="326" spans="1:7">
      <c r="A326" s="1">
        <v>118000</v>
      </c>
      <c r="B326" s="1">
        <v>2004</v>
      </c>
      <c r="C326" s="1">
        <v>95</v>
      </c>
      <c r="D326">
        <f>Sheet1!O326*Sheet1!P326</f>
        <v>12597</v>
      </c>
      <c r="E326">
        <f t="shared" si="10"/>
        <v>1</v>
      </c>
      <c r="F326">
        <f t="shared" si="11"/>
        <v>0</v>
      </c>
      <c r="G326" s="1">
        <v>2</v>
      </c>
    </row>
    <row r="327" spans="1:7">
      <c r="A327" s="1">
        <v>134900</v>
      </c>
      <c r="B327" s="1">
        <v>1995</v>
      </c>
      <c r="C327" s="1">
        <v>54</v>
      </c>
      <c r="D327">
        <f>Sheet1!O327*Sheet1!P327</f>
        <v>7140</v>
      </c>
      <c r="E327">
        <f t="shared" si="10"/>
        <v>0</v>
      </c>
      <c r="F327">
        <f t="shared" si="11"/>
        <v>1</v>
      </c>
      <c r="G327" s="1">
        <v>4</v>
      </c>
    </row>
    <row r="328" spans="1:7">
      <c r="A328" s="1">
        <v>103900</v>
      </c>
      <c r="B328" s="1">
        <v>1610</v>
      </c>
      <c r="C328" s="1">
        <v>75</v>
      </c>
      <c r="D328">
        <f>Sheet1!O328*Sheet1!P328</f>
        <v>6080</v>
      </c>
      <c r="E328">
        <f t="shared" si="10"/>
        <v>1</v>
      </c>
      <c r="F328">
        <f t="shared" si="11"/>
        <v>0</v>
      </c>
      <c r="G328" s="1">
        <v>2</v>
      </c>
    </row>
    <row r="329" spans="1:7">
      <c r="A329" s="1">
        <v>91000</v>
      </c>
      <c r="B329" s="1">
        <v>1650</v>
      </c>
      <c r="C329" s="1">
        <v>130</v>
      </c>
      <c r="D329">
        <f>Sheet1!O329*Sheet1!P329</f>
        <v>15780</v>
      </c>
      <c r="E329">
        <f t="shared" si="10"/>
        <v>0</v>
      </c>
      <c r="F329">
        <f t="shared" si="11"/>
        <v>0</v>
      </c>
      <c r="G329" s="1">
        <v>1</v>
      </c>
    </row>
    <row r="330" spans="1:7">
      <c r="A330" s="1">
        <v>97000</v>
      </c>
      <c r="B330" s="1">
        <v>1550</v>
      </c>
      <c r="C330" s="1">
        <v>115</v>
      </c>
      <c r="D330">
        <f>Sheet1!O330*Sheet1!P330</f>
        <v>8976</v>
      </c>
      <c r="E330">
        <f t="shared" si="10"/>
        <v>0</v>
      </c>
      <c r="F330">
        <f t="shared" si="11"/>
        <v>1</v>
      </c>
      <c r="G330" s="1">
        <v>3</v>
      </c>
    </row>
    <row r="331" spans="1:7">
      <c r="A331" s="1">
        <v>104900</v>
      </c>
      <c r="B331" s="1">
        <v>1220</v>
      </c>
      <c r="C331" s="1">
        <v>58</v>
      </c>
      <c r="D331">
        <f>Sheet1!O331*Sheet1!P331</f>
        <v>9600</v>
      </c>
      <c r="E331">
        <f t="shared" si="10"/>
        <v>0</v>
      </c>
      <c r="F331">
        <f t="shared" si="11"/>
        <v>1</v>
      </c>
      <c r="G331" s="1">
        <v>3</v>
      </c>
    </row>
    <row r="332" spans="1:7">
      <c r="A332" s="1">
        <v>22500</v>
      </c>
      <c r="B332" s="1">
        <v>1512</v>
      </c>
      <c r="C332" s="1">
        <v>105</v>
      </c>
      <c r="D332">
        <f>Sheet1!O332*Sheet1!P332</f>
        <v>9240</v>
      </c>
      <c r="E332">
        <f t="shared" si="10"/>
        <v>1</v>
      </c>
      <c r="F332">
        <f t="shared" si="11"/>
        <v>0</v>
      </c>
      <c r="G332" s="1">
        <v>2</v>
      </c>
    </row>
    <row r="333" spans="1:7">
      <c r="A333" s="1">
        <v>52200</v>
      </c>
      <c r="B333" s="1">
        <v>1384</v>
      </c>
      <c r="C333" s="1">
        <v>105</v>
      </c>
      <c r="D333">
        <f>Sheet1!O333*Sheet1!P333</f>
        <v>3234</v>
      </c>
      <c r="E333">
        <f t="shared" si="10"/>
        <v>1</v>
      </c>
      <c r="F333">
        <f t="shared" si="11"/>
        <v>0</v>
      </c>
      <c r="G333" s="1">
        <v>2</v>
      </c>
    </row>
    <row r="334" spans="1:7">
      <c r="A334" s="1">
        <v>75000</v>
      </c>
      <c r="B334" s="1">
        <v>1248</v>
      </c>
      <c r="C334" s="1">
        <v>105</v>
      </c>
      <c r="D334">
        <f>Sheet1!O334*Sheet1!P334</f>
        <v>4100</v>
      </c>
      <c r="E334">
        <f t="shared" si="10"/>
        <v>0</v>
      </c>
      <c r="F334">
        <f t="shared" si="11"/>
        <v>1</v>
      </c>
      <c r="G334" s="1">
        <v>3</v>
      </c>
    </row>
    <row r="335" spans="1:7">
      <c r="A335" s="1">
        <v>94000</v>
      </c>
      <c r="B335" s="1">
        <v>1512</v>
      </c>
      <c r="C335" s="1">
        <v>58</v>
      </c>
      <c r="D335">
        <f>Sheet1!O335*Sheet1!P335</f>
        <v>15840</v>
      </c>
      <c r="E335">
        <f t="shared" si="10"/>
        <v>0</v>
      </c>
      <c r="F335">
        <f t="shared" si="11"/>
        <v>1</v>
      </c>
      <c r="G335" s="1">
        <v>3</v>
      </c>
    </row>
    <row r="336" spans="1:7">
      <c r="A336" s="1">
        <v>105000</v>
      </c>
      <c r="B336" s="1">
        <v>1350</v>
      </c>
      <c r="C336" s="1">
        <v>17</v>
      </c>
      <c r="D336">
        <f>Sheet1!O336*Sheet1!P336</f>
        <v>12600</v>
      </c>
      <c r="E336">
        <f t="shared" si="10"/>
        <v>0</v>
      </c>
      <c r="F336">
        <f t="shared" si="11"/>
        <v>1</v>
      </c>
      <c r="G336" s="1">
        <v>3</v>
      </c>
    </row>
    <row r="337" spans="1:7">
      <c r="A337" s="1">
        <v>78500</v>
      </c>
      <c r="B337" s="1">
        <v>1800</v>
      </c>
      <c r="C337" s="1">
        <v>130</v>
      </c>
      <c r="D337">
        <f>Sheet1!O337*Sheet1!P337</f>
        <v>6552</v>
      </c>
      <c r="E337">
        <f t="shared" si="10"/>
        <v>1</v>
      </c>
      <c r="F337">
        <f t="shared" si="11"/>
        <v>0</v>
      </c>
      <c r="G337" s="1">
        <v>2</v>
      </c>
    </row>
    <row r="338" spans="1:7">
      <c r="A338" s="1">
        <v>23500</v>
      </c>
      <c r="B338" s="1">
        <v>1464</v>
      </c>
      <c r="C338" s="1">
        <v>65</v>
      </c>
      <c r="D338">
        <f>Sheet1!O338*Sheet1!P338</f>
        <v>4410</v>
      </c>
      <c r="E338">
        <f t="shared" si="10"/>
        <v>1</v>
      </c>
      <c r="F338">
        <f t="shared" si="11"/>
        <v>0</v>
      </c>
      <c r="G338" s="1">
        <v>2</v>
      </c>
    </row>
    <row r="339" spans="1:7">
      <c r="A339" s="1">
        <v>126800</v>
      </c>
      <c r="B339" s="1">
        <v>1716</v>
      </c>
      <c r="C339" s="1">
        <v>85</v>
      </c>
      <c r="D339">
        <f>Sheet1!O339*Sheet1!P339</f>
        <v>4823</v>
      </c>
      <c r="E339">
        <f t="shared" si="10"/>
        <v>0</v>
      </c>
      <c r="F339">
        <f t="shared" si="11"/>
        <v>1</v>
      </c>
      <c r="G339" s="1">
        <v>3</v>
      </c>
    </row>
    <row r="340" spans="1:7">
      <c r="A340" s="1">
        <v>41000</v>
      </c>
      <c r="B340" s="1">
        <v>1440</v>
      </c>
      <c r="C340" s="1">
        <v>105</v>
      </c>
      <c r="D340">
        <f>Sheet1!O340*Sheet1!P340</f>
        <v>11154</v>
      </c>
      <c r="E340">
        <f t="shared" si="10"/>
        <v>0</v>
      </c>
      <c r="F340">
        <f t="shared" si="11"/>
        <v>1</v>
      </c>
      <c r="G340" s="1">
        <v>3</v>
      </c>
    </row>
    <row r="341" spans="1:7">
      <c r="A341" s="1">
        <v>45500</v>
      </c>
      <c r="B341" s="1">
        <v>1839</v>
      </c>
      <c r="C341" s="1">
        <v>140</v>
      </c>
      <c r="D341">
        <f>Sheet1!O341*Sheet1!P341</f>
        <v>7261</v>
      </c>
      <c r="E341">
        <f t="shared" si="10"/>
        <v>0</v>
      </c>
      <c r="F341">
        <f t="shared" si="11"/>
        <v>0</v>
      </c>
      <c r="G341" s="1">
        <v>1</v>
      </c>
    </row>
    <row r="342" spans="1:7">
      <c r="A342" s="1">
        <v>84600</v>
      </c>
      <c r="B342" s="1">
        <v>1545</v>
      </c>
      <c r="C342" s="1">
        <v>104</v>
      </c>
      <c r="D342">
        <f>Sheet1!O342*Sheet1!P342</f>
        <v>4650</v>
      </c>
      <c r="E342">
        <f t="shared" si="10"/>
        <v>0</v>
      </c>
      <c r="F342">
        <f t="shared" si="11"/>
        <v>1</v>
      </c>
      <c r="G342" s="1">
        <v>3</v>
      </c>
    </row>
    <row r="343" spans="1:7">
      <c r="A343" s="1">
        <v>33000</v>
      </c>
      <c r="B343" s="1">
        <v>1198</v>
      </c>
      <c r="C343" s="1">
        <v>115</v>
      </c>
      <c r="D343">
        <f>Sheet1!O343*Sheet1!P343</f>
        <v>1652</v>
      </c>
      <c r="E343">
        <f t="shared" si="10"/>
        <v>1</v>
      </c>
      <c r="F343">
        <f t="shared" si="11"/>
        <v>0</v>
      </c>
      <c r="G343" s="1">
        <v>2</v>
      </c>
    </row>
    <row r="344" spans="1:7">
      <c r="A344" s="1">
        <v>45000</v>
      </c>
      <c r="B344" s="1">
        <v>1152</v>
      </c>
      <c r="C344" s="1">
        <v>50</v>
      </c>
      <c r="D344">
        <f>Sheet1!O344*Sheet1!P344</f>
        <v>9375</v>
      </c>
      <c r="E344">
        <f t="shared" si="10"/>
        <v>0</v>
      </c>
      <c r="F344">
        <f t="shared" si="11"/>
        <v>1</v>
      </c>
      <c r="G344" s="1">
        <v>3</v>
      </c>
    </row>
    <row r="345" spans="1:7">
      <c r="A345" s="1">
        <v>57170</v>
      </c>
      <c r="B345" s="1">
        <v>1973</v>
      </c>
      <c r="C345" s="1">
        <v>115</v>
      </c>
      <c r="D345">
        <f>Sheet1!O345*Sheet1!P345</f>
        <v>9240</v>
      </c>
      <c r="E345">
        <f t="shared" si="10"/>
        <v>0</v>
      </c>
      <c r="F345">
        <f t="shared" si="11"/>
        <v>0</v>
      </c>
      <c r="G345" s="1">
        <v>1</v>
      </c>
    </row>
    <row r="346" spans="1:7">
      <c r="A346" s="1">
        <v>55000</v>
      </c>
      <c r="B346" s="1">
        <v>1788</v>
      </c>
      <c r="C346" s="1">
        <v>151</v>
      </c>
      <c r="D346">
        <f>Sheet1!O346*Sheet1!P346</f>
        <v>10700</v>
      </c>
      <c r="E346">
        <f t="shared" si="10"/>
        <v>1</v>
      </c>
      <c r="F346">
        <f t="shared" si="11"/>
        <v>0</v>
      </c>
      <c r="G346" s="1">
        <v>2</v>
      </c>
    </row>
    <row r="347" spans="1:7">
      <c r="A347" s="1">
        <v>115000</v>
      </c>
      <c r="B347" s="1">
        <v>1092</v>
      </c>
      <c r="C347" s="1">
        <v>38</v>
      </c>
      <c r="D347">
        <f>Sheet1!O347*Sheet1!P347</f>
        <v>10370</v>
      </c>
      <c r="E347">
        <f t="shared" si="10"/>
        <v>0</v>
      </c>
      <c r="F347">
        <f t="shared" si="11"/>
        <v>1</v>
      </c>
      <c r="G347" s="1">
        <v>3</v>
      </c>
    </row>
    <row r="348" spans="1:7">
      <c r="A348" s="1">
        <v>15250</v>
      </c>
      <c r="B348" s="1">
        <v>1206</v>
      </c>
      <c r="C348" s="1">
        <v>165</v>
      </c>
      <c r="D348">
        <f>Sheet1!O348*Sheet1!P348</f>
        <v>2385</v>
      </c>
      <c r="E348">
        <f t="shared" si="10"/>
        <v>0</v>
      </c>
      <c r="F348">
        <f t="shared" si="11"/>
        <v>0</v>
      </c>
      <c r="G348" s="1">
        <v>1</v>
      </c>
    </row>
    <row r="349" spans="1:7">
      <c r="A349" s="1">
        <v>72500</v>
      </c>
      <c r="B349" s="1">
        <v>1190</v>
      </c>
      <c r="C349" s="1">
        <v>85</v>
      </c>
      <c r="D349">
        <f>Sheet1!O349*Sheet1!P349</f>
        <v>5000</v>
      </c>
      <c r="E349">
        <f t="shared" si="10"/>
        <v>0</v>
      </c>
      <c r="F349">
        <f t="shared" si="11"/>
        <v>0</v>
      </c>
      <c r="G349" s="1">
        <v>1</v>
      </c>
    </row>
    <row r="350" spans="1:7">
      <c r="A350" s="1">
        <v>95000</v>
      </c>
      <c r="B350" s="1">
        <v>1239</v>
      </c>
      <c r="C350" s="1">
        <v>45</v>
      </c>
      <c r="D350">
        <f>Sheet1!O350*Sheet1!P350</f>
        <v>31590</v>
      </c>
      <c r="E350">
        <f t="shared" si="10"/>
        <v>1</v>
      </c>
      <c r="F350">
        <f t="shared" si="11"/>
        <v>0</v>
      </c>
      <c r="G350" s="1">
        <v>2</v>
      </c>
    </row>
    <row r="351" spans="1:7">
      <c r="A351" s="1">
        <v>63000</v>
      </c>
      <c r="B351" s="1">
        <v>1568</v>
      </c>
      <c r="C351" s="1">
        <v>105</v>
      </c>
      <c r="D351">
        <f>Sheet1!O351*Sheet1!P351</f>
        <v>4700</v>
      </c>
      <c r="E351">
        <f t="shared" si="10"/>
        <v>1</v>
      </c>
      <c r="F351">
        <f t="shared" si="11"/>
        <v>0</v>
      </c>
      <c r="G351" s="1">
        <v>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I382"/>
  <sheetViews>
    <sheetView tabSelected="1" topLeftCell="A19" zoomScale="130" zoomScaleNormal="130" workbookViewId="0">
      <selection activeCell="H34" sqref="H34"/>
    </sheetView>
  </sheetViews>
  <sheetFormatPr defaultRowHeight="12.75"/>
  <cols>
    <col min="1" max="1" width="18.7109375" bestFit="1" customWidth="1"/>
    <col min="2" max="2" width="13.5703125" bestFit="1" customWidth="1"/>
    <col min="8" max="8" width="11.42578125" bestFit="1" customWidth="1"/>
  </cols>
  <sheetData>
    <row r="1" spans="1:9">
      <c r="A1" t="s">
        <v>40</v>
      </c>
    </row>
    <row r="2" spans="1:9" ht="13.5" thickBot="1"/>
    <row r="3" spans="1:9">
      <c r="A3" s="9" t="s">
        <v>41</v>
      </c>
      <c r="B3" s="9"/>
    </row>
    <row r="4" spans="1:9">
      <c r="A4" s="6" t="s">
        <v>42</v>
      </c>
      <c r="B4" s="6">
        <v>0.78494425259159872</v>
      </c>
    </row>
    <row r="5" spans="1:9">
      <c r="A5" s="6" t="s">
        <v>43</v>
      </c>
      <c r="B5" s="6">
        <v>0.61613747967658361</v>
      </c>
    </row>
    <row r="6" spans="1:9">
      <c r="A6" s="6" t="s">
        <v>44</v>
      </c>
      <c r="B6" s="6">
        <v>0.60597641296214022</v>
      </c>
    </row>
    <row r="7" spans="1:9">
      <c r="A7" s="6" t="s">
        <v>45</v>
      </c>
      <c r="B7" s="6">
        <v>17412.57624874077</v>
      </c>
    </row>
    <row r="8" spans="1:9" ht="13.5" thickBot="1">
      <c r="A8" s="7" t="s">
        <v>46</v>
      </c>
      <c r="B8" s="7">
        <v>350</v>
      </c>
    </row>
    <row r="10" spans="1:9" ht="13.5" thickBot="1">
      <c r="A10" t="s">
        <v>47</v>
      </c>
    </row>
    <row r="11" spans="1:9">
      <c r="A11" s="8"/>
      <c r="B11" s="8" t="s">
        <v>52</v>
      </c>
      <c r="C11" s="8" t="s">
        <v>53</v>
      </c>
      <c r="D11" s="8" t="s">
        <v>54</v>
      </c>
      <c r="E11" s="8" t="s">
        <v>55</v>
      </c>
      <c r="F11" s="8" t="s">
        <v>56</v>
      </c>
    </row>
    <row r="12" spans="1:9">
      <c r="A12" s="6" t="s">
        <v>48</v>
      </c>
      <c r="B12" s="6">
        <v>9</v>
      </c>
      <c r="C12" s="6">
        <v>165465286932.44623</v>
      </c>
      <c r="D12" s="6">
        <v>18385031881.382915</v>
      </c>
      <c r="E12" s="6">
        <v>60.637086340627945</v>
      </c>
      <c r="F12" s="6">
        <v>2.1886902126199894E-65</v>
      </c>
    </row>
    <row r="13" spans="1:9">
      <c r="A13" s="6" t="s">
        <v>49</v>
      </c>
      <c r="B13" s="6">
        <v>340</v>
      </c>
      <c r="C13" s="6">
        <v>103087255950.19179</v>
      </c>
      <c r="D13" s="6">
        <v>303197811.61821115</v>
      </c>
      <c r="E13" s="6"/>
      <c r="F13" s="6"/>
    </row>
    <row r="14" spans="1:9" ht="13.5" thickBot="1">
      <c r="A14" s="7" t="s">
        <v>50</v>
      </c>
      <c r="B14" s="7">
        <v>349</v>
      </c>
      <c r="C14" s="7">
        <v>268552542882.638</v>
      </c>
      <c r="D14" s="7"/>
      <c r="E14" s="7"/>
      <c r="F14" s="7"/>
    </row>
    <row r="15" spans="1:9" ht="13.5" thickBot="1"/>
    <row r="16" spans="1:9">
      <c r="A16" s="8"/>
      <c r="B16" s="8" t="s">
        <v>57</v>
      </c>
      <c r="C16" s="8" t="s">
        <v>45</v>
      </c>
      <c r="D16" s="8" t="s">
        <v>58</v>
      </c>
      <c r="E16" s="8" t="s">
        <v>59</v>
      </c>
      <c r="F16" s="8" t="s">
        <v>60</v>
      </c>
      <c r="G16" s="8" t="s">
        <v>61</v>
      </c>
      <c r="H16" s="8" t="s">
        <v>62</v>
      </c>
      <c r="I16" s="8" t="s">
        <v>63</v>
      </c>
    </row>
    <row r="17" spans="1:9">
      <c r="A17" s="6" t="s">
        <v>51</v>
      </c>
      <c r="B17" s="6">
        <v>3963.5698804290437</v>
      </c>
      <c r="C17" s="6">
        <v>8300.6956525908481</v>
      </c>
      <c r="D17" s="6">
        <v>0.47749851895749457</v>
      </c>
      <c r="E17" s="6">
        <v>0.63331398449813348</v>
      </c>
      <c r="F17" s="6">
        <v>-12363.613462020139</v>
      </c>
      <c r="G17" s="6">
        <v>20290.753222878226</v>
      </c>
      <c r="H17" s="6">
        <v>-12363.613462020139</v>
      </c>
      <c r="I17" s="6">
        <v>20290.753222878226</v>
      </c>
    </row>
    <row r="18" spans="1:9">
      <c r="A18" s="6" t="s">
        <v>34</v>
      </c>
      <c r="B18" s="6">
        <v>22.54730371541989</v>
      </c>
      <c r="C18" s="6">
        <v>3.0892189428395964</v>
      </c>
      <c r="D18" s="6">
        <v>7.2987069329228271</v>
      </c>
      <c r="E18" s="6">
        <v>2.070082865434456E-12</v>
      </c>
      <c r="F18" s="6">
        <v>16.470916123861087</v>
      </c>
      <c r="G18" s="6">
        <v>28.623691306978692</v>
      </c>
      <c r="H18" s="6">
        <v>16.470916123861087</v>
      </c>
      <c r="I18" s="6">
        <v>28.623691306978692</v>
      </c>
    </row>
    <row r="19" spans="1:9">
      <c r="A19" s="6" t="s">
        <v>24</v>
      </c>
      <c r="B19" s="6">
        <v>-110.26539648182241</v>
      </c>
      <c r="C19" s="6">
        <v>64.220536322119571</v>
      </c>
      <c r="D19" s="6">
        <v>-1.7169803118545981</v>
      </c>
      <c r="E19" s="6">
        <v>8.6893449876166429E-2</v>
      </c>
      <c r="F19" s="6">
        <v>-236.58498640129963</v>
      </c>
      <c r="G19" s="6">
        <v>16.054193437654817</v>
      </c>
      <c r="H19" s="6">
        <v>-236.58498640129963</v>
      </c>
      <c r="I19" s="6">
        <v>16.054193437654817</v>
      </c>
    </row>
    <row r="20" spans="1:9">
      <c r="A20" s="6" t="s">
        <v>85</v>
      </c>
      <c r="B20" s="6">
        <v>0.7501893526331137</v>
      </c>
      <c r="C20" s="6">
        <v>0.17301302885294342</v>
      </c>
      <c r="D20" s="6">
        <v>4.3360280876346895</v>
      </c>
      <c r="E20" s="6">
        <v>1.9140656296688046E-5</v>
      </c>
      <c r="F20" s="6">
        <v>0.40987866531948303</v>
      </c>
      <c r="G20" s="6">
        <v>1.0905000399467444</v>
      </c>
      <c r="H20" s="6">
        <v>0.40987866531948303</v>
      </c>
      <c r="I20" s="6">
        <v>1.0905000399467444</v>
      </c>
    </row>
    <row r="21" spans="1:9">
      <c r="A21" s="6" t="s">
        <v>86</v>
      </c>
      <c r="B21" s="6">
        <v>23787.619614238447</v>
      </c>
      <c r="C21" s="6">
        <v>8663.320439061712</v>
      </c>
      <c r="D21" s="6">
        <v>2.7457854966305257</v>
      </c>
      <c r="E21" s="6">
        <v>6.3576703560377004E-3</v>
      </c>
      <c r="F21" s="6">
        <v>6747.1657676022696</v>
      </c>
      <c r="G21" s="6">
        <v>40828.073460874628</v>
      </c>
      <c r="H21" s="6">
        <v>6747.1657676022696</v>
      </c>
      <c r="I21" s="6">
        <v>40828.073460874628</v>
      </c>
    </row>
    <row r="22" spans="1:9">
      <c r="A22" s="6" t="s">
        <v>87</v>
      </c>
      <c r="B22" s="6">
        <v>47167.141026754332</v>
      </c>
      <c r="C22" s="6">
        <v>8669.6614789818304</v>
      </c>
      <c r="D22" s="6">
        <v>5.4404824388014816</v>
      </c>
      <c r="E22" s="6">
        <v>1.0180946991709945E-7</v>
      </c>
      <c r="F22" s="6">
        <v>30114.214572316272</v>
      </c>
      <c r="G22" s="6">
        <v>64220.067481192396</v>
      </c>
      <c r="H22" s="6">
        <v>30114.214572316272</v>
      </c>
      <c r="I22" s="6">
        <v>64220.067481192396</v>
      </c>
    </row>
    <row r="23" spans="1:9">
      <c r="A23" s="6" t="s">
        <v>88</v>
      </c>
      <c r="B23" s="6">
        <v>8480.0304441163371</v>
      </c>
      <c r="C23" s="6">
        <v>2268.6996131951032</v>
      </c>
      <c r="D23" s="6">
        <v>3.7378374795830993</v>
      </c>
      <c r="E23" s="6">
        <v>2.1768230126940576E-4</v>
      </c>
      <c r="F23" s="6">
        <v>4017.5762012579744</v>
      </c>
      <c r="G23" s="6">
        <v>12942.4846869747</v>
      </c>
      <c r="H23" s="6">
        <v>4017.5762012579744</v>
      </c>
      <c r="I23" s="6">
        <v>12942.4846869747</v>
      </c>
    </row>
    <row r="24" spans="1:9">
      <c r="A24" s="6" t="s">
        <v>27</v>
      </c>
      <c r="B24" s="6">
        <v>4689.877102202594</v>
      </c>
      <c r="C24" s="6">
        <v>1167.8733433275956</v>
      </c>
      <c r="D24" s="6">
        <v>4.0157412008735731</v>
      </c>
      <c r="E24" s="6">
        <v>7.296515414145511E-5</v>
      </c>
      <c r="F24" s="6">
        <v>2392.710335063367</v>
      </c>
      <c r="G24" s="6">
        <v>6987.0438693418209</v>
      </c>
      <c r="H24" s="6">
        <v>2392.710335063367</v>
      </c>
      <c r="I24" s="6">
        <v>6987.0438693418209</v>
      </c>
    </row>
    <row r="25" spans="1:9">
      <c r="A25" s="6" t="s">
        <v>89</v>
      </c>
      <c r="B25" s="6">
        <v>-133.83222096011991</v>
      </c>
      <c r="C25" s="6">
        <v>76.228110870239846</v>
      </c>
      <c r="D25" s="6">
        <v>-1.7556806725531648</v>
      </c>
      <c r="E25" s="6">
        <v>8.0043389370261467E-2</v>
      </c>
      <c r="F25" s="6">
        <v>-283.77029773305674</v>
      </c>
      <c r="G25" s="6">
        <v>16.105855812816912</v>
      </c>
      <c r="H25" s="6">
        <v>-283.77029773305674</v>
      </c>
      <c r="I25" s="6">
        <v>16.105855812816912</v>
      </c>
    </row>
    <row r="26" spans="1:9" ht="13.5" thickBot="1">
      <c r="A26" s="7" t="s">
        <v>90</v>
      </c>
      <c r="B26" s="7">
        <v>-193.04698834647954</v>
      </c>
      <c r="C26" s="7">
        <v>85.715490355020691</v>
      </c>
      <c r="D26" s="7">
        <v>-2.2521832115398035</v>
      </c>
      <c r="E26" s="7">
        <v>2.4948234084895143E-2</v>
      </c>
      <c r="F26" s="7">
        <v>-361.64641481473484</v>
      </c>
      <c r="G26" s="7">
        <v>-24.447561878224207</v>
      </c>
      <c r="H26" s="7">
        <v>-361.64641481473484</v>
      </c>
      <c r="I26" s="7">
        <v>-24.447561878224207</v>
      </c>
    </row>
    <row r="30" spans="1:9">
      <c r="A30" t="s">
        <v>92</v>
      </c>
    </row>
    <row r="31" spans="1:9" ht="13.5" thickBot="1"/>
    <row r="32" spans="1:9">
      <c r="A32" s="8" t="s">
        <v>93</v>
      </c>
      <c r="B32" s="8" t="s">
        <v>94</v>
      </c>
      <c r="C32" s="8" t="s">
        <v>95</v>
      </c>
      <c r="H32" s="10" t="s">
        <v>104</v>
      </c>
    </row>
    <row r="33" spans="1:8">
      <c r="A33" s="6">
        <v>1</v>
      </c>
      <c r="B33" s="6">
        <v>46785.171849322331</v>
      </c>
      <c r="C33" s="6">
        <v>9714.8281506776693</v>
      </c>
      <c r="E33" s="10" t="s">
        <v>96</v>
      </c>
      <c r="F33">
        <f>MIN(C33:C382)</f>
        <v>-38992.532275147911</v>
      </c>
      <c r="H33">
        <f>AVERAGE(C33:C382)</f>
        <v>9.3548026468072626E-12</v>
      </c>
    </row>
    <row r="34" spans="1:8">
      <c r="A34" s="6">
        <v>2</v>
      </c>
      <c r="B34" s="6">
        <v>52833.348358981471</v>
      </c>
      <c r="C34" s="6">
        <v>-29232.348358981471</v>
      </c>
      <c r="E34" s="10" t="s">
        <v>97</v>
      </c>
      <c r="F34">
        <f>MAX(C33:C382)</f>
        <v>37153.214251060956</v>
      </c>
    </row>
    <row r="35" spans="1:8">
      <c r="A35" s="6">
        <v>3</v>
      </c>
      <c r="B35" s="6">
        <v>63617.807412302478</v>
      </c>
      <c r="C35" s="6">
        <v>14382.192587697522</v>
      </c>
    </row>
    <row r="36" spans="1:8">
      <c r="A36" s="6">
        <v>4</v>
      </c>
      <c r="B36" s="6">
        <v>62743.594254240656</v>
      </c>
      <c r="C36" s="6">
        <v>-24743.594254240656</v>
      </c>
      <c r="E36" s="10" t="s">
        <v>98</v>
      </c>
      <c r="F36">
        <f>F34-F33</f>
        <v>76145.746526208866</v>
      </c>
    </row>
    <row r="37" spans="1:8">
      <c r="A37" s="6">
        <v>5</v>
      </c>
      <c r="B37" s="6">
        <v>37124.379182543547</v>
      </c>
      <c r="C37" s="6">
        <v>-15124.379182543547</v>
      </c>
    </row>
    <row r="38" spans="1:8">
      <c r="A38" s="6">
        <v>6</v>
      </c>
      <c r="B38" s="6">
        <v>80213.37880950082</v>
      </c>
      <c r="C38" s="6">
        <v>-2913.3788095008204</v>
      </c>
      <c r="E38" s="10" t="s">
        <v>99</v>
      </c>
      <c r="F38" s="10">
        <v>7</v>
      </c>
    </row>
    <row r="39" spans="1:8">
      <c r="A39" s="6">
        <v>7</v>
      </c>
      <c r="B39" s="6">
        <v>125263.67951770412</v>
      </c>
      <c r="C39" s="6">
        <v>-25263.67951770412</v>
      </c>
    </row>
    <row r="40" spans="1:8">
      <c r="A40" s="6">
        <v>8</v>
      </c>
      <c r="B40" s="6">
        <v>38930.890116471965</v>
      </c>
      <c r="C40" s="6">
        <v>-25930.890116471965</v>
      </c>
      <c r="E40" s="10" t="s">
        <v>100</v>
      </c>
      <c r="F40">
        <f>F36/F38</f>
        <v>10877.96378945841</v>
      </c>
    </row>
    <row r="41" spans="1:8">
      <c r="A41" s="6">
        <v>9</v>
      </c>
      <c r="B41" s="6">
        <v>58835.489758571981</v>
      </c>
      <c r="C41" s="6">
        <v>21064.510241428019</v>
      </c>
    </row>
    <row r="42" spans="1:8">
      <c r="A42" s="6">
        <v>10</v>
      </c>
      <c r="B42" s="6">
        <v>108551.90166982399</v>
      </c>
      <c r="C42" s="6">
        <v>10448.098330176013</v>
      </c>
      <c r="E42" s="10" t="s">
        <v>101</v>
      </c>
      <c r="F42" s="10" t="s">
        <v>102</v>
      </c>
      <c r="G42" s="10" t="s">
        <v>103</v>
      </c>
    </row>
    <row r="43" spans="1:8">
      <c r="A43" s="6">
        <v>11</v>
      </c>
      <c r="B43" s="6">
        <v>83785.542605432958</v>
      </c>
      <c r="C43" s="6">
        <v>-20285.542605432958</v>
      </c>
      <c r="E43">
        <f>F33</f>
        <v>-38992.532275147911</v>
      </c>
      <c r="F43">
        <f>E43+$F$40</f>
        <v>-28114.568485689502</v>
      </c>
      <c r="G43">
        <f t="array" ref="G43:G49">FREQUENCY(C33:C382,F43:F49)</f>
        <v>22</v>
      </c>
    </row>
    <row r="44" spans="1:8">
      <c r="A44" s="6">
        <v>12</v>
      </c>
      <c r="B44" s="6">
        <v>67895.205503959703</v>
      </c>
      <c r="C44" s="6">
        <v>20604.794496040297</v>
      </c>
      <c r="E44">
        <f>F43</f>
        <v>-28114.568485689502</v>
      </c>
      <c r="F44">
        <f t="shared" ref="F44:F49" si="0">E44+$F$40</f>
        <v>-17236.604696231094</v>
      </c>
      <c r="G44">
        <v>42</v>
      </c>
    </row>
    <row r="45" spans="1:8">
      <c r="A45" s="6">
        <v>13</v>
      </c>
      <c r="B45" s="6">
        <v>82637.134454819257</v>
      </c>
      <c r="C45" s="6">
        <v>12262.865545180743</v>
      </c>
      <c r="E45">
        <f t="shared" ref="E45:E49" si="1">F44</f>
        <v>-17236.604696231094</v>
      </c>
      <c r="F45">
        <f t="shared" si="0"/>
        <v>-6358.6409067726836</v>
      </c>
      <c r="G45">
        <v>57</v>
      </c>
    </row>
    <row r="46" spans="1:8">
      <c r="A46" s="6">
        <v>14</v>
      </c>
      <c r="B46" s="6">
        <v>51074.274479862892</v>
      </c>
      <c r="C46" s="6">
        <v>-28074.274479862892</v>
      </c>
      <c r="E46">
        <f t="shared" si="1"/>
        <v>-6358.6409067726836</v>
      </c>
      <c r="F46">
        <f t="shared" si="0"/>
        <v>4519.3228826857267</v>
      </c>
      <c r="G46">
        <v>81</v>
      </c>
    </row>
    <row r="47" spans="1:8">
      <c r="A47" s="6">
        <v>15</v>
      </c>
      <c r="B47" s="6">
        <v>43231.040525205826</v>
      </c>
      <c r="C47" s="6">
        <v>-13231.040525205826</v>
      </c>
      <c r="E47">
        <f t="shared" si="1"/>
        <v>4519.3228826857267</v>
      </c>
      <c r="F47">
        <f t="shared" si="0"/>
        <v>15397.286672144137</v>
      </c>
      <c r="G47">
        <v>79</v>
      </c>
    </row>
    <row r="48" spans="1:8">
      <c r="A48" s="6">
        <v>16</v>
      </c>
      <c r="B48" s="6">
        <v>60908.254121139144</v>
      </c>
      <c r="C48" s="6">
        <v>4841.7458788608565</v>
      </c>
      <c r="E48">
        <f t="shared" si="1"/>
        <v>15397.286672144137</v>
      </c>
      <c r="F48">
        <f t="shared" si="0"/>
        <v>26275.250461602547</v>
      </c>
      <c r="G48">
        <v>50</v>
      </c>
    </row>
    <row r="49" spans="1:7">
      <c r="A49" s="6">
        <v>17</v>
      </c>
      <c r="B49" s="6">
        <v>93174.870127275484</v>
      </c>
      <c r="C49" s="6">
        <v>-26274.870127275484</v>
      </c>
      <c r="E49">
        <f t="shared" si="1"/>
        <v>26275.250461602547</v>
      </c>
      <c r="F49">
        <f>F34</f>
        <v>37153.214251060956</v>
      </c>
      <c r="G49">
        <v>19</v>
      </c>
    </row>
    <row r="50" spans="1:7">
      <c r="A50" s="6">
        <v>18</v>
      </c>
      <c r="B50" s="6">
        <v>39449.855628845333</v>
      </c>
      <c r="C50" s="6">
        <v>13550.144371154667</v>
      </c>
    </row>
    <row r="51" spans="1:7">
      <c r="A51" s="6">
        <v>19</v>
      </c>
      <c r="B51" s="6">
        <v>86133.937228494324</v>
      </c>
      <c r="C51" s="6">
        <v>-1133.9372284943238</v>
      </c>
    </row>
    <row r="52" spans="1:7">
      <c r="A52" s="6">
        <v>20</v>
      </c>
      <c r="B52" s="6">
        <v>49312.963362047114</v>
      </c>
      <c r="C52" s="6">
        <v>14997.036637952886</v>
      </c>
    </row>
    <row r="53" spans="1:7">
      <c r="A53" s="6">
        <v>21</v>
      </c>
      <c r="B53" s="6">
        <v>57598.034009158597</v>
      </c>
      <c r="C53" s="6">
        <v>-598.03400915859675</v>
      </c>
    </row>
    <row r="54" spans="1:7">
      <c r="A54" s="6">
        <v>22</v>
      </c>
      <c r="B54" s="6">
        <v>54379.21341022096</v>
      </c>
      <c r="C54" s="6">
        <v>-27879.21341022096</v>
      </c>
    </row>
    <row r="55" spans="1:7">
      <c r="A55" s="6">
        <v>23</v>
      </c>
      <c r="B55" s="6">
        <v>55658.685792552096</v>
      </c>
      <c r="C55" s="6">
        <v>3941.3142074479038</v>
      </c>
    </row>
    <row r="56" spans="1:7">
      <c r="A56" s="6">
        <v>24</v>
      </c>
      <c r="B56" s="6">
        <v>83146.352550646741</v>
      </c>
      <c r="C56" s="6">
        <v>-12146.352550646741</v>
      </c>
    </row>
    <row r="57" spans="1:7">
      <c r="A57" s="6">
        <v>25</v>
      </c>
      <c r="B57" s="6">
        <v>102228.1712772898</v>
      </c>
      <c r="C57" s="6">
        <v>-7228.1712772898027</v>
      </c>
    </row>
    <row r="58" spans="1:7">
      <c r="A58" s="6">
        <v>26</v>
      </c>
      <c r="B58" s="6">
        <v>102228.1712772898</v>
      </c>
      <c r="C58" s="6">
        <v>-7228.1712772898027</v>
      </c>
    </row>
    <row r="59" spans="1:7">
      <c r="A59" s="6">
        <v>27</v>
      </c>
      <c r="B59" s="6">
        <v>98992.532275147911</v>
      </c>
      <c r="C59" s="6">
        <v>-38992.532275147911</v>
      </c>
    </row>
    <row r="60" spans="1:7">
      <c r="A60" s="6">
        <v>28</v>
      </c>
      <c r="B60" s="6">
        <v>75530.084097165323</v>
      </c>
      <c r="C60" s="6">
        <v>16469.915902834677</v>
      </c>
    </row>
    <row r="61" spans="1:7">
      <c r="A61" s="6">
        <v>29</v>
      </c>
      <c r="B61" s="6">
        <v>84189.280275044512</v>
      </c>
      <c r="C61" s="6">
        <v>-9189.2802750445117</v>
      </c>
    </row>
    <row r="62" spans="1:7">
      <c r="A62" s="6">
        <v>30</v>
      </c>
      <c r="B62" s="6">
        <v>103743.3853293646</v>
      </c>
      <c r="C62" s="6">
        <v>-10743.385329364595</v>
      </c>
    </row>
    <row r="63" spans="1:7">
      <c r="A63" s="6">
        <v>31</v>
      </c>
      <c r="B63" s="6">
        <v>43483.432903510708</v>
      </c>
      <c r="C63" s="6">
        <v>14666.567096489292</v>
      </c>
    </row>
    <row r="64" spans="1:7">
      <c r="A64" s="6">
        <v>32</v>
      </c>
      <c r="B64" s="6">
        <v>40894.881950077623</v>
      </c>
      <c r="C64" s="6">
        <v>-25413.881950077623</v>
      </c>
    </row>
    <row r="65" spans="1:3">
      <c r="A65" s="6">
        <v>33</v>
      </c>
      <c r="B65" s="6">
        <v>43365.803915535813</v>
      </c>
      <c r="C65" s="6">
        <v>-13365.803915535813</v>
      </c>
    </row>
    <row r="66" spans="1:3">
      <c r="A66" s="6">
        <v>34</v>
      </c>
      <c r="B66" s="6">
        <v>106500.7795273315</v>
      </c>
      <c r="C66" s="6">
        <v>-19500.779527331499</v>
      </c>
    </row>
    <row r="67" spans="1:3">
      <c r="A67" s="6">
        <v>35</v>
      </c>
      <c r="B67" s="6">
        <v>43160.71364918926</v>
      </c>
      <c r="C67" s="6">
        <v>24339.28635081074</v>
      </c>
    </row>
    <row r="68" spans="1:3">
      <c r="A68" s="6">
        <v>36</v>
      </c>
      <c r="B68" s="6">
        <v>43160.71364918926</v>
      </c>
      <c r="C68" s="6">
        <v>23339.28635081074</v>
      </c>
    </row>
    <row r="69" spans="1:3">
      <c r="A69" s="6">
        <v>37</v>
      </c>
      <c r="B69" s="6">
        <v>75300.06330082874</v>
      </c>
      <c r="C69" s="6">
        <v>16199.93669917126</v>
      </c>
    </row>
    <row r="70" spans="1:3">
      <c r="A70" s="6">
        <v>38</v>
      </c>
      <c r="B70" s="6">
        <v>68138.413950234884</v>
      </c>
      <c r="C70" s="6">
        <v>-36138.413950234884</v>
      </c>
    </row>
    <row r="71" spans="1:3">
      <c r="A71" s="6">
        <v>39</v>
      </c>
      <c r="B71" s="6">
        <v>66420.491697114107</v>
      </c>
      <c r="C71" s="6">
        <v>-16320.491697114107</v>
      </c>
    </row>
    <row r="72" spans="1:3">
      <c r="A72" s="6">
        <v>40</v>
      </c>
      <c r="B72" s="6">
        <v>31702.409478484085</v>
      </c>
      <c r="C72" s="6">
        <v>-5702.4094784840854</v>
      </c>
    </row>
    <row r="73" spans="1:3">
      <c r="A73" s="6">
        <v>41</v>
      </c>
      <c r="B73" s="6">
        <v>78434.128013252252</v>
      </c>
      <c r="C73" s="6">
        <v>14465.871986747748</v>
      </c>
    </row>
    <row r="74" spans="1:3">
      <c r="A74" s="6">
        <v>42</v>
      </c>
      <c r="B74" s="6">
        <v>107794.49383632158</v>
      </c>
      <c r="C74" s="6">
        <v>-37473.493836321577</v>
      </c>
    </row>
    <row r="75" spans="1:3">
      <c r="A75" s="6">
        <v>43</v>
      </c>
      <c r="B75" s="6">
        <v>53217.693194375555</v>
      </c>
      <c r="C75" s="6">
        <v>282.30680562444468</v>
      </c>
    </row>
    <row r="76" spans="1:3">
      <c r="A76" s="6">
        <v>44</v>
      </c>
      <c r="B76" s="6">
        <v>52291.491574790154</v>
      </c>
      <c r="C76" s="6">
        <v>-7391.4915747901541</v>
      </c>
    </row>
    <row r="77" spans="1:3">
      <c r="A77" s="6">
        <v>45</v>
      </c>
      <c r="B77" s="6">
        <v>59058.860470238076</v>
      </c>
      <c r="C77" s="6">
        <v>8516.1395297619238</v>
      </c>
    </row>
    <row r="78" spans="1:3">
      <c r="A78" s="6">
        <v>46</v>
      </c>
      <c r="B78" s="6">
        <v>56580.771058581187</v>
      </c>
      <c r="C78" s="6">
        <v>-7080.7710585811874</v>
      </c>
    </row>
    <row r="79" spans="1:3">
      <c r="A79" s="6">
        <v>47</v>
      </c>
      <c r="B79" s="6">
        <v>40639.151599999539</v>
      </c>
      <c r="C79" s="6">
        <v>-25389.151599999539</v>
      </c>
    </row>
    <row r="80" spans="1:3">
      <c r="A80" s="6">
        <v>48</v>
      </c>
      <c r="B80" s="6">
        <v>44166.699599865809</v>
      </c>
      <c r="C80" s="6">
        <v>133.30040013419057</v>
      </c>
    </row>
    <row r="81" spans="1:3">
      <c r="A81" s="6">
        <v>49</v>
      </c>
      <c r="B81" s="6">
        <v>63057.537950417529</v>
      </c>
      <c r="C81" s="6">
        <v>-4057.5379504175289</v>
      </c>
    </row>
    <row r="82" spans="1:3">
      <c r="A82" s="6">
        <v>50</v>
      </c>
      <c r="B82" s="6">
        <v>81043.927277885581</v>
      </c>
      <c r="C82" s="6">
        <v>11456.072722114419</v>
      </c>
    </row>
    <row r="83" spans="1:3">
      <c r="A83" s="6">
        <v>51</v>
      </c>
      <c r="B83" s="6">
        <v>132689.59493736661</v>
      </c>
      <c r="C83" s="6">
        <v>-3689.5949373666081</v>
      </c>
    </row>
    <row r="84" spans="1:3">
      <c r="A84" s="6">
        <v>52</v>
      </c>
      <c r="B84" s="6">
        <v>32345.232382025901</v>
      </c>
      <c r="C84" s="6">
        <v>6154.7676179740993</v>
      </c>
    </row>
    <row r="85" spans="1:3">
      <c r="A85" s="6">
        <v>53</v>
      </c>
      <c r="B85" s="6">
        <v>67607.635080681663</v>
      </c>
      <c r="C85" s="6">
        <v>-2607.6350806816627</v>
      </c>
    </row>
    <row r="86" spans="1:3">
      <c r="A86" s="6">
        <v>54</v>
      </c>
      <c r="B86" s="6">
        <v>64693.474835365945</v>
      </c>
      <c r="C86" s="6">
        <v>2406.5251646340548</v>
      </c>
    </row>
    <row r="87" spans="1:3">
      <c r="A87" s="6">
        <v>55</v>
      </c>
      <c r="B87" s="6">
        <v>89165.845824102667</v>
      </c>
      <c r="C87" s="6">
        <v>-165.84582410266739</v>
      </c>
    </row>
    <row r="88" spans="1:3">
      <c r="A88" s="6">
        <v>56</v>
      </c>
      <c r="B88" s="6">
        <v>49857.462001916982</v>
      </c>
      <c r="C88" s="6">
        <v>-20357.462001916982</v>
      </c>
    </row>
    <row r="89" spans="1:3">
      <c r="A89" s="6">
        <v>57</v>
      </c>
      <c r="B89" s="6">
        <v>59545.905393074914</v>
      </c>
      <c r="C89" s="6">
        <v>-9545.9053930749142</v>
      </c>
    </row>
    <row r="90" spans="1:3">
      <c r="A90" s="6">
        <v>58</v>
      </c>
      <c r="B90" s="6">
        <v>89223.056359241891</v>
      </c>
      <c r="C90" s="6">
        <v>-4223.0563592418912</v>
      </c>
    </row>
    <row r="91" spans="1:3">
      <c r="A91" s="6">
        <v>59</v>
      </c>
      <c r="B91" s="6">
        <v>58680.036898558581</v>
      </c>
      <c r="C91" s="6">
        <v>-680.03689855858102</v>
      </c>
    </row>
    <row r="92" spans="1:3">
      <c r="A92" s="6">
        <v>60</v>
      </c>
      <c r="B92" s="6">
        <v>60436.098990224826</v>
      </c>
      <c r="C92" s="6">
        <v>-32436.098990224826</v>
      </c>
    </row>
    <row r="93" spans="1:3">
      <c r="A93" s="6">
        <v>61</v>
      </c>
      <c r="B93" s="6">
        <v>51780.863106888472</v>
      </c>
      <c r="C93" s="6">
        <v>443.13689311152848</v>
      </c>
    </row>
    <row r="94" spans="1:3">
      <c r="A94" s="6">
        <v>62</v>
      </c>
      <c r="B94" s="6">
        <v>85711.346039746713</v>
      </c>
      <c r="C94" s="6">
        <v>35288.653960253287</v>
      </c>
    </row>
    <row r="95" spans="1:3">
      <c r="A95" s="6">
        <v>63</v>
      </c>
      <c r="B95" s="6">
        <v>55652.665076502264</v>
      </c>
      <c r="C95" s="6">
        <v>-30142.665076502264</v>
      </c>
    </row>
    <row r="96" spans="1:3">
      <c r="A96" s="6">
        <v>64</v>
      </c>
      <c r="B96" s="6">
        <v>63905.302465364759</v>
      </c>
      <c r="C96" s="6">
        <v>11894.697534635241</v>
      </c>
    </row>
    <row r="97" spans="1:3">
      <c r="A97" s="6">
        <v>65</v>
      </c>
      <c r="B97" s="6">
        <v>58562.57070423878</v>
      </c>
      <c r="C97" s="6">
        <v>-1562.5707042387803</v>
      </c>
    </row>
    <row r="98" spans="1:3">
      <c r="A98" s="6">
        <v>66</v>
      </c>
      <c r="B98" s="6">
        <v>64421.788348268659</v>
      </c>
      <c r="C98" s="6">
        <v>-13921.788348268659</v>
      </c>
    </row>
    <row r="99" spans="1:3">
      <c r="A99" s="6">
        <v>67</v>
      </c>
      <c r="B99" s="6">
        <v>68969.480744466142</v>
      </c>
      <c r="C99" s="6">
        <v>-13369.480744466142</v>
      </c>
    </row>
    <row r="100" spans="1:3">
      <c r="A100" s="6">
        <v>68</v>
      </c>
      <c r="B100" s="6">
        <v>79711.439614778486</v>
      </c>
      <c r="C100" s="6">
        <v>-4711.4396147784864</v>
      </c>
    </row>
    <row r="101" spans="1:3">
      <c r="A101" s="6">
        <v>69</v>
      </c>
      <c r="B101" s="6">
        <v>103859.94141306695</v>
      </c>
      <c r="C101" s="6">
        <v>32140.058586933053</v>
      </c>
    </row>
    <row r="102" spans="1:3">
      <c r="A102" s="6">
        <v>70</v>
      </c>
      <c r="B102" s="6">
        <v>65876.875721139731</v>
      </c>
      <c r="C102" s="6">
        <v>2626.1242788602685</v>
      </c>
    </row>
    <row r="103" spans="1:3">
      <c r="A103" s="6">
        <v>71</v>
      </c>
      <c r="B103" s="6">
        <v>64990.692662175425</v>
      </c>
      <c r="C103" s="6">
        <v>-2090.6926621754246</v>
      </c>
    </row>
    <row r="104" spans="1:3">
      <c r="A104" s="6">
        <v>72</v>
      </c>
      <c r="B104" s="6">
        <v>54828.828373686614</v>
      </c>
      <c r="C104" s="6">
        <v>21171.171626313386</v>
      </c>
    </row>
    <row r="105" spans="1:3">
      <c r="A105" s="6">
        <v>73</v>
      </c>
      <c r="B105" s="6">
        <v>57199.089844031754</v>
      </c>
      <c r="C105" s="6">
        <v>-31299.089844031754</v>
      </c>
    </row>
    <row r="106" spans="1:3">
      <c r="A106" s="6">
        <v>74</v>
      </c>
      <c r="B106" s="6">
        <v>59665.336908483878</v>
      </c>
      <c r="C106" s="6">
        <v>15334.663091516122</v>
      </c>
    </row>
    <row r="107" spans="1:3">
      <c r="A107" s="6">
        <v>75</v>
      </c>
      <c r="B107" s="6">
        <v>84449.64186623937</v>
      </c>
      <c r="C107" s="6">
        <v>1550.3581337606302</v>
      </c>
    </row>
    <row r="108" spans="1:3">
      <c r="A108" s="6">
        <v>76</v>
      </c>
      <c r="B108" s="6">
        <v>37849.665311406447</v>
      </c>
      <c r="C108" s="6">
        <v>17300.334688593553</v>
      </c>
    </row>
    <row r="109" spans="1:3">
      <c r="A109" s="6">
        <v>77</v>
      </c>
      <c r="B109" s="6">
        <v>76596.30259316451</v>
      </c>
      <c r="C109" s="6">
        <v>9403.6974068354903</v>
      </c>
    </row>
    <row r="110" spans="1:3">
      <c r="A110" s="6">
        <v>78</v>
      </c>
      <c r="B110" s="6">
        <v>40894.881950077623</v>
      </c>
      <c r="C110" s="6">
        <v>11105.118049922377</v>
      </c>
    </row>
    <row r="111" spans="1:3">
      <c r="A111" s="6">
        <v>79</v>
      </c>
      <c r="B111" s="6">
        <v>113360.56949334928</v>
      </c>
      <c r="C111" s="6">
        <v>16639.430506650722</v>
      </c>
    </row>
    <row r="112" spans="1:3">
      <c r="A112" s="6">
        <v>80</v>
      </c>
      <c r="B112" s="6">
        <v>56405.89058864805</v>
      </c>
      <c r="C112" s="6">
        <v>-6405.8905886480497</v>
      </c>
    </row>
    <row r="113" spans="1:3">
      <c r="A113" s="6">
        <v>81</v>
      </c>
      <c r="B113" s="6">
        <v>46600.833817582527</v>
      </c>
      <c r="C113" s="6">
        <v>-4100.8338175825265</v>
      </c>
    </row>
    <row r="114" spans="1:3">
      <c r="A114" s="6">
        <v>82</v>
      </c>
      <c r="B114" s="6">
        <v>53501.154590267019</v>
      </c>
      <c r="C114" s="6">
        <v>-6501.1545902670186</v>
      </c>
    </row>
    <row r="115" spans="1:3">
      <c r="A115" s="6">
        <v>83</v>
      </c>
      <c r="B115" s="6">
        <v>83781.664001468744</v>
      </c>
      <c r="C115" s="6">
        <v>-24681.664001468744</v>
      </c>
    </row>
    <row r="116" spans="1:3">
      <c r="A116" s="6">
        <v>84</v>
      </c>
      <c r="B116" s="6">
        <v>54457.937339751392</v>
      </c>
      <c r="C116" s="6">
        <v>-32512.937339751392</v>
      </c>
    </row>
    <row r="117" spans="1:3">
      <c r="A117" s="6">
        <v>85</v>
      </c>
      <c r="B117" s="6">
        <v>85896.303490475533</v>
      </c>
      <c r="C117" s="6">
        <v>3603.6965095244668</v>
      </c>
    </row>
    <row r="118" spans="1:3">
      <c r="A118" s="6">
        <v>86</v>
      </c>
      <c r="B118" s="6">
        <v>43334.357475943289</v>
      </c>
      <c r="C118" s="6">
        <v>-26834.357475943289</v>
      </c>
    </row>
    <row r="119" spans="1:3">
      <c r="A119" s="6">
        <v>87</v>
      </c>
      <c r="B119" s="6">
        <v>61516.075676246386</v>
      </c>
      <c r="C119" s="6">
        <v>-37516.075676246386</v>
      </c>
    </row>
    <row r="120" spans="1:3">
      <c r="A120" s="6">
        <v>88</v>
      </c>
      <c r="B120" s="6">
        <v>45526.207119745712</v>
      </c>
      <c r="C120" s="6">
        <v>9973.7928802542883</v>
      </c>
    </row>
    <row r="121" spans="1:3">
      <c r="A121" s="6">
        <v>89</v>
      </c>
      <c r="B121" s="6">
        <v>48423.129215860317</v>
      </c>
      <c r="C121" s="6">
        <v>15576.870784139683</v>
      </c>
    </row>
    <row r="122" spans="1:3">
      <c r="A122" s="6">
        <v>90</v>
      </c>
      <c r="B122" s="6">
        <v>63690.980491907358</v>
      </c>
      <c r="C122" s="6">
        <v>-13790.980491907358</v>
      </c>
    </row>
    <row r="123" spans="1:3">
      <c r="A123" s="6">
        <v>91</v>
      </c>
      <c r="B123" s="6">
        <v>64724.753563961385</v>
      </c>
      <c r="C123" s="6">
        <v>2275.2464360386148</v>
      </c>
    </row>
    <row r="124" spans="1:3">
      <c r="A124" s="6">
        <v>92</v>
      </c>
      <c r="B124" s="6">
        <v>48408.537546796724</v>
      </c>
      <c r="C124" s="6">
        <v>24591.462453203276</v>
      </c>
    </row>
    <row r="125" spans="1:3">
      <c r="A125" s="6">
        <v>93</v>
      </c>
      <c r="B125" s="6">
        <v>54946.781723212844</v>
      </c>
      <c r="C125" s="6">
        <v>14553.218276787156</v>
      </c>
    </row>
    <row r="126" spans="1:3">
      <c r="A126" s="6">
        <v>94</v>
      </c>
      <c r="B126" s="6">
        <v>55378.931883085286</v>
      </c>
      <c r="C126" s="6">
        <v>17521.068116914714</v>
      </c>
    </row>
    <row r="127" spans="1:3">
      <c r="A127" s="6">
        <v>95</v>
      </c>
      <c r="B127" s="6">
        <v>72422.990881760037</v>
      </c>
      <c r="C127" s="6">
        <v>-27422.990881760037</v>
      </c>
    </row>
    <row r="128" spans="1:3">
      <c r="A128" s="6">
        <v>96</v>
      </c>
      <c r="B128" s="6">
        <v>86771.539408587341</v>
      </c>
      <c r="C128" s="6">
        <v>17728.460591412659</v>
      </c>
    </row>
    <row r="129" spans="1:3">
      <c r="A129" s="6">
        <v>97</v>
      </c>
      <c r="B129" s="6">
        <v>34549.432819527603</v>
      </c>
      <c r="C129" s="6">
        <v>-11049.432819527603</v>
      </c>
    </row>
    <row r="130" spans="1:3">
      <c r="A130" s="6">
        <v>98</v>
      </c>
      <c r="B130" s="6">
        <v>127670.93916949615</v>
      </c>
      <c r="C130" s="6">
        <v>-2670.9391694961523</v>
      </c>
    </row>
    <row r="131" spans="1:3">
      <c r="A131" s="6">
        <v>99</v>
      </c>
      <c r="B131" s="6">
        <v>54226.370424660367</v>
      </c>
      <c r="C131" s="6">
        <v>13613.629575339633</v>
      </c>
    </row>
    <row r="132" spans="1:3">
      <c r="A132" s="6">
        <v>100</v>
      </c>
      <c r="B132" s="6">
        <v>87771.712788613615</v>
      </c>
      <c r="C132" s="6">
        <v>13228.287211386385</v>
      </c>
    </row>
    <row r="133" spans="1:3">
      <c r="A133" s="6">
        <v>101</v>
      </c>
      <c r="B133" s="6">
        <v>30016.31680003956</v>
      </c>
      <c r="C133" s="6">
        <v>-15891.31680003956</v>
      </c>
    </row>
    <row r="134" spans="1:3">
      <c r="A134" s="6">
        <v>102</v>
      </c>
      <c r="B134" s="6">
        <v>63163.44967364562</v>
      </c>
      <c r="C134" s="6">
        <v>12836.55032635438</v>
      </c>
    </row>
    <row r="135" spans="1:3">
      <c r="A135" s="6">
        <v>103</v>
      </c>
      <c r="B135" s="6">
        <v>47587.85218796043</v>
      </c>
      <c r="C135" s="6">
        <v>-3587.8521879604305</v>
      </c>
    </row>
    <row r="136" spans="1:3">
      <c r="A136" s="6">
        <v>104</v>
      </c>
      <c r="B136" s="6">
        <v>47722.567771846661</v>
      </c>
      <c r="C136" s="6">
        <v>2277.4322281533387</v>
      </c>
    </row>
    <row r="137" spans="1:3">
      <c r="A137" s="6">
        <v>105</v>
      </c>
      <c r="B137" s="6">
        <v>77454.827315713483</v>
      </c>
      <c r="C137" s="6">
        <v>6545.1726842865173</v>
      </c>
    </row>
    <row r="138" spans="1:3">
      <c r="A138" s="6">
        <v>106</v>
      </c>
      <c r="B138" s="6">
        <v>54379.21341022096</v>
      </c>
      <c r="C138" s="6">
        <v>-14479.21341022096</v>
      </c>
    </row>
    <row r="139" spans="1:3">
      <c r="A139" s="6">
        <v>107</v>
      </c>
      <c r="B139" s="6">
        <v>63924.055418605916</v>
      </c>
      <c r="C139" s="6">
        <v>-8424.0554186059162</v>
      </c>
    </row>
    <row r="140" spans="1:3">
      <c r="A140" s="6">
        <v>108</v>
      </c>
      <c r="B140" s="6">
        <v>55218.170096289694</v>
      </c>
      <c r="C140" s="6">
        <v>-15542.170096289694</v>
      </c>
    </row>
    <row r="141" spans="1:3">
      <c r="A141" s="6">
        <v>109</v>
      </c>
      <c r="B141" s="6">
        <v>63770.280982728233</v>
      </c>
      <c r="C141" s="6">
        <v>17229.719017271767</v>
      </c>
    </row>
    <row r="142" spans="1:3">
      <c r="A142" s="6">
        <v>110</v>
      </c>
      <c r="B142" s="6">
        <v>97058.387259611904</v>
      </c>
      <c r="C142" s="6">
        <v>-2058.3872596119036</v>
      </c>
    </row>
    <row r="143" spans="1:3">
      <c r="A143" s="6">
        <v>111</v>
      </c>
      <c r="B143" s="6">
        <v>65232.550196349883</v>
      </c>
      <c r="C143" s="6">
        <v>1967.4498036501172</v>
      </c>
    </row>
    <row r="144" spans="1:3">
      <c r="A144" s="6">
        <v>112</v>
      </c>
      <c r="B144" s="6">
        <v>51530.260124747962</v>
      </c>
      <c r="C144" s="6">
        <v>20346.739875252038</v>
      </c>
    </row>
    <row r="145" spans="1:3">
      <c r="A145" s="6">
        <v>113</v>
      </c>
      <c r="B145" s="6">
        <v>82156.459907198863</v>
      </c>
      <c r="C145" s="6">
        <v>12943.540092801137</v>
      </c>
    </row>
    <row r="146" spans="1:3">
      <c r="A146" s="6">
        <v>114</v>
      </c>
      <c r="B146" s="6">
        <v>80604.654654609025</v>
      </c>
      <c r="C146" s="6">
        <v>11895.345345390975</v>
      </c>
    </row>
    <row r="147" spans="1:3">
      <c r="A147" s="6">
        <v>115</v>
      </c>
      <c r="B147" s="6">
        <v>39505.406927817676</v>
      </c>
      <c r="C147" s="6">
        <v>494.59307218232425</v>
      </c>
    </row>
    <row r="148" spans="1:3">
      <c r="A148" s="6">
        <v>116</v>
      </c>
      <c r="B148" s="6">
        <v>81720.082065493931</v>
      </c>
      <c r="C148" s="6">
        <v>-4320.0820654939307</v>
      </c>
    </row>
    <row r="149" spans="1:3">
      <c r="A149" s="6">
        <v>117</v>
      </c>
      <c r="B149" s="6">
        <v>74091.139827094274</v>
      </c>
      <c r="C149" s="6">
        <v>-22591.139827094274</v>
      </c>
    </row>
    <row r="150" spans="1:3">
      <c r="A150" s="6">
        <v>118</v>
      </c>
      <c r="B150" s="6">
        <v>49735.763685337755</v>
      </c>
      <c r="C150" s="6">
        <v>5264.2363146622447</v>
      </c>
    </row>
    <row r="151" spans="1:3">
      <c r="A151" s="6">
        <v>119</v>
      </c>
      <c r="B151" s="6">
        <v>43029.684272698447</v>
      </c>
      <c r="C151" s="6">
        <v>-7029.6842726984469</v>
      </c>
    </row>
    <row r="152" spans="1:3">
      <c r="A152" s="6">
        <v>120</v>
      </c>
      <c r="B152" s="6">
        <v>97584.813568569734</v>
      </c>
      <c r="C152" s="6">
        <v>-14984.813568569734</v>
      </c>
    </row>
    <row r="153" spans="1:3">
      <c r="A153" s="6">
        <v>121</v>
      </c>
      <c r="B153" s="6">
        <v>74337.79810851856</v>
      </c>
      <c r="C153" s="6">
        <v>-9337.7981085185602</v>
      </c>
    </row>
    <row r="154" spans="1:3">
      <c r="A154" s="6">
        <v>122</v>
      </c>
      <c r="B154" s="6">
        <v>60784.684334866848</v>
      </c>
      <c r="C154" s="6">
        <v>4215.3156651331519</v>
      </c>
    </row>
    <row r="155" spans="1:3">
      <c r="A155" s="6">
        <v>123</v>
      </c>
      <c r="B155" s="6">
        <v>94595.721303529543</v>
      </c>
      <c r="C155" s="6">
        <v>8904.2786964704574</v>
      </c>
    </row>
    <row r="156" spans="1:3">
      <c r="A156" s="6">
        <v>124</v>
      </c>
      <c r="B156" s="6">
        <v>116959.66156039244</v>
      </c>
      <c r="C156" s="6">
        <v>-23959.661560392444</v>
      </c>
    </row>
    <row r="157" spans="1:3">
      <c r="A157" s="6">
        <v>125</v>
      </c>
      <c r="B157" s="6">
        <v>58724.942690528027</v>
      </c>
      <c r="C157" s="6">
        <v>-10724.942690528027</v>
      </c>
    </row>
    <row r="158" spans="1:3">
      <c r="A158" s="6">
        <v>126</v>
      </c>
      <c r="B158" s="6">
        <v>66430.511046871339</v>
      </c>
      <c r="C158" s="6">
        <v>16369.488953128661</v>
      </c>
    </row>
    <row r="159" spans="1:3">
      <c r="A159" s="6">
        <v>127</v>
      </c>
      <c r="B159" s="6">
        <v>111275.56268435642</v>
      </c>
      <c r="C159" s="6">
        <v>-1275.5626843564241</v>
      </c>
    </row>
    <row r="160" spans="1:3">
      <c r="A160" s="6">
        <v>128</v>
      </c>
      <c r="B160" s="6">
        <v>69498.199719262891</v>
      </c>
      <c r="C160" s="6">
        <v>-8498.1997192628914</v>
      </c>
    </row>
    <row r="161" spans="1:3">
      <c r="A161" s="6">
        <v>129</v>
      </c>
      <c r="B161" s="6">
        <v>49798.084188588269</v>
      </c>
      <c r="C161" s="6">
        <v>5576.9158114117308</v>
      </c>
    </row>
    <row r="162" spans="1:3">
      <c r="A162" s="6">
        <v>130</v>
      </c>
      <c r="B162" s="6">
        <v>57629.706903317929</v>
      </c>
      <c r="C162" s="6">
        <v>-16629.706903317929</v>
      </c>
    </row>
    <row r="163" spans="1:3">
      <c r="A163" s="6">
        <v>131</v>
      </c>
      <c r="B163" s="6">
        <v>94336.327692123028</v>
      </c>
      <c r="C163" s="6">
        <v>-22936.327692123028</v>
      </c>
    </row>
    <row r="164" spans="1:3">
      <c r="A164" s="6">
        <v>132</v>
      </c>
      <c r="B164" s="6">
        <v>55743.365001248254</v>
      </c>
      <c r="C164" s="6">
        <v>31256.634998751746</v>
      </c>
    </row>
    <row r="165" spans="1:3">
      <c r="A165" s="6">
        <v>133</v>
      </c>
      <c r="B165" s="6">
        <v>55886.10385224373</v>
      </c>
      <c r="C165" s="6">
        <v>10513.89614775627</v>
      </c>
    </row>
    <row r="166" spans="1:3">
      <c r="A166" s="6">
        <v>134</v>
      </c>
      <c r="B166" s="6">
        <v>59221.018662668066</v>
      </c>
      <c r="C166" s="6">
        <v>12655.981337331934</v>
      </c>
    </row>
    <row r="167" spans="1:3">
      <c r="A167" s="6">
        <v>135</v>
      </c>
      <c r="B167" s="6">
        <v>100344.36009266225</v>
      </c>
      <c r="C167" s="6">
        <v>-25344.360092662246</v>
      </c>
    </row>
    <row r="168" spans="1:3">
      <c r="A168" s="6">
        <v>136</v>
      </c>
      <c r="B168" s="6">
        <v>74352.397896260896</v>
      </c>
      <c r="C168" s="6">
        <v>30647.602103739104</v>
      </c>
    </row>
    <row r="169" spans="1:3">
      <c r="A169" s="6">
        <v>137</v>
      </c>
      <c r="B169" s="6">
        <v>43343.897471878721</v>
      </c>
      <c r="C169" s="6">
        <v>6656.1025281212787</v>
      </c>
    </row>
    <row r="170" spans="1:3">
      <c r="A170" s="6">
        <v>138</v>
      </c>
      <c r="B170" s="6">
        <v>37034.093557563494</v>
      </c>
      <c r="C170" s="6">
        <v>-12034.093557563494</v>
      </c>
    </row>
    <row r="171" spans="1:3">
      <c r="A171" s="6">
        <v>139</v>
      </c>
      <c r="B171" s="6">
        <v>41832.651519973588</v>
      </c>
      <c r="C171" s="6">
        <v>20167.348480026412</v>
      </c>
    </row>
    <row r="172" spans="1:3">
      <c r="A172" s="6">
        <v>140</v>
      </c>
      <c r="B172" s="6">
        <v>56041.211034009932</v>
      </c>
      <c r="C172" s="6">
        <v>-8041.2110340099316</v>
      </c>
    </row>
    <row r="173" spans="1:3">
      <c r="A173" s="6">
        <v>141</v>
      </c>
      <c r="B173" s="6">
        <v>123749.06610345368</v>
      </c>
      <c r="C173" s="6">
        <v>19750.933896546325</v>
      </c>
    </row>
    <row r="174" spans="1:3">
      <c r="A174" s="6">
        <v>142</v>
      </c>
      <c r="B174" s="6">
        <v>61444.323807873458</v>
      </c>
      <c r="C174" s="6">
        <v>27955.676192126542</v>
      </c>
    </row>
    <row r="175" spans="1:3">
      <c r="A175" s="6">
        <v>143</v>
      </c>
      <c r="B175" s="6">
        <v>82363.121732250263</v>
      </c>
      <c r="C175" s="6">
        <v>13136.878267749737</v>
      </c>
    </row>
    <row r="176" spans="1:3">
      <c r="A176" s="6">
        <v>144</v>
      </c>
      <c r="B176" s="6">
        <v>83960.337517959852</v>
      </c>
      <c r="C176" s="6">
        <v>18039.662482040148</v>
      </c>
    </row>
    <row r="177" spans="1:3">
      <c r="A177" s="6">
        <v>145</v>
      </c>
      <c r="B177" s="6">
        <v>60931.664974072242</v>
      </c>
      <c r="C177" s="6">
        <v>28568.335025927758</v>
      </c>
    </row>
    <row r="178" spans="1:3">
      <c r="A178" s="6">
        <v>146</v>
      </c>
      <c r="B178" s="6">
        <v>82848.317774937328</v>
      </c>
      <c r="C178" s="6">
        <v>-1948.3177749373281</v>
      </c>
    </row>
    <row r="179" spans="1:3">
      <c r="A179" s="6">
        <v>147</v>
      </c>
      <c r="B179" s="6">
        <v>74627.750571148339</v>
      </c>
      <c r="C179" s="6">
        <v>10066.249428851661</v>
      </c>
    </row>
    <row r="180" spans="1:3">
      <c r="A180" s="6">
        <v>148</v>
      </c>
      <c r="B180" s="6">
        <v>62431.140677470772</v>
      </c>
      <c r="C180" s="6">
        <v>-32431.140677470772</v>
      </c>
    </row>
    <row r="181" spans="1:3">
      <c r="A181" s="6">
        <v>149</v>
      </c>
      <c r="B181" s="6">
        <v>40003.159467306279</v>
      </c>
      <c r="C181" s="6">
        <v>4996.8405326937209</v>
      </c>
    </row>
    <row r="182" spans="1:3">
      <c r="A182" s="6">
        <v>150</v>
      </c>
      <c r="B182" s="6">
        <v>39607.364014916515</v>
      </c>
      <c r="C182" s="6">
        <v>13392.635985083485</v>
      </c>
    </row>
    <row r="183" spans="1:3">
      <c r="A183" s="6">
        <v>151</v>
      </c>
      <c r="B183" s="6">
        <v>63915.290436924392</v>
      </c>
      <c r="C183" s="6">
        <v>-2915.2904369243915</v>
      </c>
    </row>
    <row r="184" spans="1:3">
      <c r="A184" s="6">
        <v>152</v>
      </c>
      <c r="B184" s="6">
        <v>42522.95961368076</v>
      </c>
      <c r="C184" s="6">
        <v>19127.04038631924</v>
      </c>
    </row>
    <row r="185" spans="1:3">
      <c r="A185" s="6">
        <v>153</v>
      </c>
      <c r="B185" s="6">
        <v>84422.425295560621</v>
      </c>
      <c r="C185" s="6">
        <v>1577.5747044393793</v>
      </c>
    </row>
    <row r="186" spans="1:3">
      <c r="A186" s="6">
        <v>154</v>
      </c>
      <c r="B186" s="6">
        <v>41099.978379901862</v>
      </c>
      <c r="C186" s="6">
        <v>17094.021620098138</v>
      </c>
    </row>
    <row r="187" spans="1:3">
      <c r="A187" s="6">
        <v>155</v>
      </c>
      <c r="B187" s="6">
        <v>49489.566773947729</v>
      </c>
      <c r="C187" s="6">
        <v>14010.433226052271</v>
      </c>
    </row>
    <row r="188" spans="1:3">
      <c r="A188" s="6">
        <v>156</v>
      </c>
      <c r="B188" s="6">
        <v>65059.553702006328</v>
      </c>
      <c r="C188" s="6">
        <v>-29059.553702006328</v>
      </c>
    </row>
    <row r="189" spans="1:3">
      <c r="A189" s="6">
        <v>157</v>
      </c>
      <c r="B189" s="6">
        <v>79904.859587461367</v>
      </c>
      <c r="C189" s="6">
        <v>-11904.859587461367</v>
      </c>
    </row>
    <row r="190" spans="1:3">
      <c r="A190" s="6">
        <v>158</v>
      </c>
      <c r="B190" s="6">
        <v>58744.806740367538</v>
      </c>
      <c r="C190" s="6">
        <v>8155.1932596324623</v>
      </c>
    </row>
    <row r="191" spans="1:3">
      <c r="A191" s="6">
        <v>159</v>
      </c>
      <c r="B191" s="6">
        <v>84026.525351682183</v>
      </c>
      <c r="C191" s="6">
        <v>1473.4746483178169</v>
      </c>
    </row>
    <row r="192" spans="1:3">
      <c r="A192" s="6">
        <v>160</v>
      </c>
      <c r="B192" s="6">
        <v>72137.580316381383</v>
      </c>
      <c r="C192" s="6">
        <v>-6137.5803163813835</v>
      </c>
    </row>
    <row r="193" spans="1:3">
      <c r="A193" s="6">
        <v>161</v>
      </c>
      <c r="B193" s="6">
        <v>51238.450868278378</v>
      </c>
      <c r="C193" s="6">
        <v>7661.549131721622</v>
      </c>
    </row>
    <row r="194" spans="1:3">
      <c r="A194" s="6">
        <v>162</v>
      </c>
      <c r="B194" s="6">
        <v>85241.895643762575</v>
      </c>
      <c r="C194" s="6">
        <v>158.10435623742524</v>
      </c>
    </row>
    <row r="195" spans="1:3">
      <c r="A195" s="6">
        <v>163</v>
      </c>
      <c r="B195" s="6">
        <v>54467.331404822668</v>
      </c>
      <c r="C195" s="6">
        <v>-32467.331404822668</v>
      </c>
    </row>
    <row r="196" spans="1:3">
      <c r="A196" s="6">
        <v>164</v>
      </c>
      <c r="B196" s="6">
        <v>66559.810701223789</v>
      </c>
      <c r="C196" s="6">
        <v>6440.1892987762112</v>
      </c>
    </row>
    <row r="197" spans="1:3">
      <c r="A197" s="6">
        <v>165</v>
      </c>
      <c r="B197" s="6">
        <v>112685.04757773558</v>
      </c>
      <c r="C197" s="6">
        <v>-18685.047577735575</v>
      </c>
    </row>
    <row r="198" spans="1:3">
      <c r="A198" s="6">
        <v>166</v>
      </c>
      <c r="B198" s="6">
        <v>31531.533285669575</v>
      </c>
      <c r="C198" s="6">
        <v>-9531.533285669575</v>
      </c>
    </row>
    <row r="199" spans="1:3">
      <c r="A199" s="6">
        <v>167</v>
      </c>
      <c r="B199" s="6">
        <v>41569.064662852215</v>
      </c>
      <c r="C199" s="6">
        <v>-13569.064662852215</v>
      </c>
    </row>
    <row r="200" spans="1:3">
      <c r="A200" s="6">
        <v>168</v>
      </c>
      <c r="B200" s="6">
        <v>97330.463986918345</v>
      </c>
      <c r="C200" s="6">
        <v>-4330.4639869183447</v>
      </c>
    </row>
    <row r="201" spans="1:3">
      <c r="A201" s="6">
        <v>169</v>
      </c>
      <c r="B201" s="6">
        <v>96319.328350660522</v>
      </c>
      <c r="C201" s="6">
        <v>-1319.3283506605221</v>
      </c>
    </row>
    <row r="202" spans="1:3">
      <c r="A202" s="6">
        <v>170</v>
      </c>
      <c r="B202" s="6">
        <v>43902.700640874988</v>
      </c>
      <c r="C202" s="6">
        <v>-16902.700640874988</v>
      </c>
    </row>
    <row r="203" spans="1:3">
      <c r="A203" s="6">
        <v>171</v>
      </c>
      <c r="B203" s="6">
        <v>74233.661185487115</v>
      </c>
      <c r="C203" s="6">
        <v>-20233.661185487115</v>
      </c>
    </row>
    <row r="204" spans="1:3">
      <c r="A204" s="6">
        <v>172</v>
      </c>
      <c r="B204" s="6">
        <v>50720.141709358228</v>
      </c>
      <c r="C204" s="6">
        <v>-24720.141709358228</v>
      </c>
    </row>
    <row r="205" spans="1:3">
      <c r="A205" s="6">
        <v>173</v>
      </c>
      <c r="B205" s="6">
        <v>55055.382686313911</v>
      </c>
      <c r="C205" s="6">
        <v>-2055.3826863139111</v>
      </c>
    </row>
    <row r="206" spans="1:3">
      <c r="A206" s="6">
        <v>174</v>
      </c>
      <c r="B206" s="6">
        <v>70119.909979020274</v>
      </c>
      <c r="C206" s="6">
        <v>-119.90997902027448</v>
      </c>
    </row>
    <row r="207" spans="1:3">
      <c r="A207" s="6">
        <v>175</v>
      </c>
      <c r="B207" s="6">
        <v>83775.669129549118</v>
      </c>
      <c r="C207" s="6">
        <v>15724.330870450882</v>
      </c>
    </row>
    <row r="208" spans="1:3">
      <c r="A208" s="6">
        <v>176</v>
      </c>
      <c r="B208" s="6">
        <v>104084.71914437282</v>
      </c>
      <c r="C208" s="6">
        <v>20915.280855627178</v>
      </c>
    </row>
    <row r="209" spans="1:3">
      <c r="A209" s="6">
        <v>177</v>
      </c>
      <c r="B209" s="6">
        <v>105204.07038180405</v>
      </c>
      <c r="C209" s="6">
        <v>-15204.070381804049</v>
      </c>
    </row>
    <row r="210" spans="1:3">
      <c r="A210" s="6">
        <v>178</v>
      </c>
      <c r="B210" s="6">
        <v>61016.462745433848</v>
      </c>
      <c r="C210" s="6">
        <v>-29516.462745433848</v>
      </c>
    </row>
    <row r="211" spans="1:3">
      <c r="A211" s="6">
        <v>179</v>
      </c>
      <c r="B211" s="6">
        <v>40703.726211127636</v>
      </c>
      <c r="C211" s="6">
        <v>6296.2737888723641</v>
      </c>
    </row>
    <row r="212" spans="1:3">
      <c r="A212" s="6">
        <v>180</v>
      </c>
      <c r="B212" s="6">
        <v>80758.725830829921</v>
      </c>
      <c r="C212" s="6">
        <v>-4758.7258308299206</v>
      </c>
    </row>
    <row r="213" spans="1:3">
      <c r="A213" s="6">
        <v>181</v>
      </c>
      <c r="B213" s="6">
        <v>79284.985391836977</v>
      </c>
      <c r="C213" s="6">
        <v>6615.0146081630228</v>
      </c>
    </row>
    <row r="214" spans="1:3">
      <c r="A214" s="6">
        <v>182</v>
      </c>
      <c r="B214" s="6">
        <v>54457.937339751392</v>
      </c>
      <c r="C214" s="6">
        <v>-4457.9373397513918</v>
      </c>
    </row>
    <row r="215" spans="1:3">
      <c r="A215" s="6">
        <v>183</v>
      </c>
      <c r="B215" s="6">
        <v>82472.496525265437</v>
      </c>
      <c r="C215" s="6">
        <v>5027.5034747345635</v>
      </c>
    </row>
    <row r="216" spans="1:3">
      <c r="A216" s="6">
        <v>184</v>
      </c>
      <c r="B216" s="6">
        <v>110537.97403126249</v>
      </c>
      <c r="C216" s="6">
        <v>13462.025968737507</v>
      </c>
    </row>
    <row r="217" spans="1:3">
      <c r="A217" s="6">
        <v>185</v>
      </c>
      <c r="B217" s="6">
        <v>83590.06587447178</v>
      </c>
      <c r="C217" s="6">
        <v>11409.93412552822</v>
      </c>
    </row>
    <row r="218" spans="1:3">
      <c r="A218" s="6">
        <v>186</v>
      </c>
      <c r="B218" s="6">
        <v>59407.201350375879</v>
      </c>
      <c r="C218" s="6">
        <v>5492.798649624121</v>
      </c>
    </row>
    <row r="219" spans="1:3">
      <c r="A219" s="6">
        <v>187</v>
      </c>
      <c r="B219" s="6">
        <v>72783.965666830729</v>
      </c>
      <c r="C219" s="6">
        <v>9343.0343331692711</v>
      </c>
    </row>
    <row r="220" spans="1:3">
      <c r="A220" s="6">
        <v>188</v>
      </c>
      <c r="B220" s="6">
        <v>65684.532825691553</v>
      </c>
      <c r="C220" s="6">
        <v>-284.53282569155272</v>
      </c>
    </row>
    <row r="221" spans="1:3">
      <c r="A221" s="6">
        <v>189</v>
      </c>
      <c r="B221" s="6">
        <v>61676.157021551044</v>
      </c>
      <c r="C221" s="6">
        <v>-36176.157021551044</v>
      </c>
    </row>
    <row r="222" spans="1:3">
      <c r="A222" s="6">
        <v>190</v>
      </c>
      <c r="B222" s="6">
        <v>40023.301175168323</v>
      </c>
      <c r="C222" s="6">
        <v>5976.6988248316775</v>
      </c>
    </row>
    <row r="223" spans="1:3">
      <c r="A223" s="6">
        <v>191</v>
      </c>
      <c r="B223" s="6">
        <v>57537.159884722445</v>
      </c>
      <c r="C223" s="6">
        <v>-2537.159884722445</v>
      </c>
    </row>
    <row r="224" spans="1:3">
      <c r="A224" s="6">
        <v>192</v>
      </c>
      <c r="B224" s="6">
        <v>41556.388045070868</v>
      </c>
      <c r="C224" s="6">
        <v>15443.611954929132</v>
      </c>
    </row>
    <row r="225" spans="1:3">
      <c r="A225" s="6">
        <v>193</v>
      </c>
      <c r="B225" s="6">
        <v>62280.068356528158</v>
      </c>
      <c r="C225" s="6">
        <v>-17280.068356528158</v>
      </c>
    </row>
    <row r="226" spans="1:3">
      <c r="A226" s="6">
        <v>194</v>
      </c>
      <c r="B226" s="6">
        <v>49279.477953015929</v>
      </c>
      <c r="C226" s="6">
        <v>-2279.4779530159285</v>
      </c>
    </row>
    <row r="227" spans="1:3">
      <c r="A227" s="6">
        <v>195</v>
      </c>
      <c r="B227" s="6">
        <v>40340.068282152017</v>
      </c>
      <c r="C227" s="6">
        <v>5659.9317178479832</v>
      </c>
    </row>
    <row r="228" spans="1:3">
      <c r="A228" s="6">
        <v>196</v>
      </c>
      <c r="B228" s="6">
        <v>52866.534789313686</v>
      </c>
      <c r="C228" s="6">
        <v>15133.465210686314</v>
      </c>
    </row>
    <row r="229" spans="1:3">
      <c r="A229" s="6">
        <v>197</v>
      </c>
      <c r="B229" s="6">
        <v>54224.191640154066</v>
      </c>
      <c r="C229" s="6">
        <v>10775.808359845934</v>
      </c>
    </row>
    <row r="230" spans="1:3">
      <c r="A230" s="6">
        <v>198</v>
      </c>
      <c r="B230" s="6">
        <v>57784.96630960601</v>
      </c>
      <c r="C230" s="6">
        <v>-7834.9663096060103</v>
      </c>
    </row>
    <row r="231" spans="1:3">
      <c r="A231" s="6">
        <v>199</v>
      </c>
      <c r="B231" s="6">
        <v>79118.482629678329</v>
      </c>
      <c r="C231" s="6">
        <v>-19218.482629678329</v>
      </c>
    </row>
    <row r="232" spans="1:3">
      <c r="A232" s="6">
        <v>200</v>
      </c>
      <c r="B232" s="6">
        <v>72454.666372226711</v>
      </c>
      <c r="C232" s="6">
        <v>-4754.6663722267112</v>
      </c>
    </row>
    <row r="233" spans="1:3">
      <c r="A233" s="6">
        <v>201</v>
      </c>
      <c r="B233" s="6">
        <v>64005.274353793313</v>
      </c>
      <c r="C233" s="6">
        <v>6994.7256462066871</v>
      </c>
    </row>
    <row r="234" spans="1:3">
      <c r="A234" s="6">
        <v>202</v>
      </c>
      <c r="B234" s="6">
        <v>100516.03902767193</v>
      </c>
      <c r="C234" s="6">
        <v>-10416.039027671926</v>
      </c>
    </row>
    <row r="235" spans="1:3">
      <c r="A235" s="6">
        <v>203</v>
      </c>
      <c r="B235" s="6">
        <v>90143.081847892667</v>
      </c>
      <c r="C235" s="6">
        <v>7256.9181521073333</v>
      </c>
    </row>
    <row r="236" spans="1:3">
      <c r="A236" s="6">
        <v>204</v>
      </c>
      <c r="B236" s="6">
        <v>67297.866847849393</v>
      </c>
      <c r="C236" s="6">
        <v>11672.133152150607</v>
      </c>
    </row>
    <row r="237" spans="1:3">
      <c r="A237" s="6">
        <v>205</v>
      </c>
      <c r="B237" s="6">
        <v>55603.152579228481</v>
      </c>
      <c r="C237" s="6">
        <v>23396.847420771519</v>
      </c>
    </row>
    <row r="238" spans="1:3">
      <c r="A238" s="6">
        <v>206</v>
      </c>
      <c r="B238" s="6">
        <v>58580.345318045416</v>
      </c>
      <c r="C238" s="6">
        <v>-8580.3453180454162</v>
      </c>
    </row>
    <row r="239" spans="1:3">
      <c r="A239" s="6">
        <v>207</v>
      </c>
      <c r="B239" s="6">
        <v>56388.639550076477</v>
      </c>
      <c r="C239" s="6">
        <v>33181.360449923523</v>
      </c>
    </row>
    <row r="240" spans="1:3">
      <c r="A240" s="6">
        <v>208</v>
      </c>
      <c r="B240" s="6">
        <v>54618.578457318828</v>
      </c>
      <c r="C240" s="6">
        <v>-32618.578457318828</v>
      </c>
    </row>
    <row r="241" spans="1:3">
      <c r="A241" s="6">
        <v>209</v>
      </c>
      <c r="B241" s="6">
        <v>57370.560505477581</v>
      </c>
      <c r="C241" s="6">
        <v>21529.439494522419</v>
      </c>
    </row>
    <row r="242" spans="1:3">
      <c r="A242" s="6">
        <v>210</v>
      </c>
      <c r="B242" s="6">
        <v>92787.274575176925</v>
      </c>
      <c r="C242" s="6">
        <v>-27897.274575176925</v>
      </c>
    </row>
    <row r="243" spans="1:3">
      <c r="A243" s="6">
        <v>211</v>
      </c>
      <c r="B243" s="6">
        <v>37018.502428814667</v>
      </c>
      <c r="C243" s="6">
        <v>22981.497571185333</v>
      </c>
    </row>
    <row r="244" spans="1:3">
      <c r="A244" s="6">
        <v>212</v>
      </c>
      <c r="B244" s="6">
        <v>43096.719699166373</v>
      </c>
      <c r="C244" s="6">
        <v>-18196.719699166373</v>
      </c>
    </row>
    <row r="245" spans="1:3">
      <c r="A245" s="6">
        <v>213</v>
      </c>
      <c r="B245" s="6">
        <v>47269.699494756613</v>
      </c>
      <c r="C245" s="6">
        <v>27230.300505243387</v>
      </c>
    </row>
    <row r="246" spans="1:3">
      <c r="A246" s="6">
        <v>214</v>
      </c>
      <c r="B246" s="6">
        <v>51247.150858549234</v>
      </c>
      <c r="C246" s="6">
        <v>10359.849141450766</v>
      </c>
    </row>
    <row r="247" spans="1:3">
      <c r="A247" s="6">
        <v>215</v>
      </c>
      <c r="B247" s="6">
        <v>117607.96878636103</v>
      </c>
      <c r="C247" s="6">
        <v>26392.031213638969</v>
      </c>
    </row>
    <row r="248" spans="1:3">
      <c r="A248" s="6">
        <v>216</v>
      </c>
      <c r="B248" s="6">
        <v>34256.332022097726</v>
      </c>
      <c r="C248" s="6">
        <v>16993.667977902274</v>
      </c>
    </row>
    <row r="249" spans="1:3">
      <c r="A249" s="6">
        <v>217</v>
      </c>
      <c r="B249" s="6">
        <v>61772.658663178692</v>
      </c>
      <c r="C249" s="6">
        <v>-10772.658663178692</v>
      </c>
    </row>
    <row r="250" spans="1:3">
      <c r="A250" s="6">
        <v>218</v>
      </c>
      <c r="B250" s="6">
        <v>86767.447875362865</v>
      </c>
      <c r="C250" s="6">
        <v>-16767.447875362865</v>
      </c>
    </row>
    <row r="251" spans="1:3">
      <c r="A251" s="6">
        <v>219</v>
      </c>
      <c r="B251" s="6">
        <v>62388.311708597146</v>
      </c>
      <c r="C251" s="6">
        <v>-17245.311708597146</v>
      </c>
    </row>
    <row r="252" spans="1:3">
      <c r="A252" s="6">
        <v>220</v>
      </c>
      <c r="B252" s="6">
        <v>58770.818606428045</v>
      </c>
      <c r="C252" s="6">
        <v>9929.1813935719547</v>
      </c>
    </row>
    <row r="253" spans="1:3">
      <c r="A253" s="6">
        <v>221</v>
      </c>
      <c r="B253" s="6">
        <v>44262.201508847269</v>
      </c>
      <c r="C253" s="6">
        <v>20737.798491152731</v>
      </c>
    </row>
    <row r="254" spans="1:3">
      <c r="A254" s="6">
        <v>222</v>
      </c>
      <c r="B254" s="6">
        <v>89763.157829036601</v>
      </c>
      <c r="C254" s="6">
        <v>27736.842170963399</v>
      </c>
    </row>
    <row r="255" spans="1:3">
      <c r="A255" s="6">
        <v>223</v>
      </c>
      <c r="B255" s="6">
        <v>39683.076981805403</v>
      </c>
      <c r="C255" s="6">
        <v>25016.923018194597</v>
      </c>
    </row>
    <row r="256" spans="1:3">
      <c r="A256" s="6">
        <v>224</v>
      </c>
      <c r="B256" s="6">
        <v>93885.995886977107</v>
      </c>
      <c r="C256" s="6">
        <v>-8885.9958869771071</v>
      </c>
    </row>
    <row r="257" spans="1:3">
      <c r="A257" s="6">
        <v>225</v>
      </c>
      <c r="B257" s="6">
        <v>105204.07038180405</v>
      </c>
      <c r="C257" s="6">
        <v>1795.9296181959508</v>
      </c>
    </row>
    <row r="258" spans="1:3">
      <c r="A258" s="6">
        <v>226</v>
      </c>
      <c r="B258" s="6">
        <v>38794.156810868313</v>
      </c>
      <c r="C258" s="6">
        <v>-19594.156810868313</v>
      </c>
    </row>
    <row r="259" spans="1:3">
      <c r="A259" s="6">
        <v>227</v>
      </c>
      <c r="B259" s="6">
        <v>65531.061790950778</v>
      </c>
      <c r="C259" s="6">
        <v>-11531.061790950778</v>
      </c>
    </row>
    <row r="260" spans="1:3">
      <c r="A260" s="6">
        <v>228</v>
      </c>
      <c r="B260" s="6">
        <v>40289.895652077153</v>
      </c>
      <c r="C260" s="6">
        <v>23210.104347922847</v>
      </c>
    </row>
    <row r="261" spans="1:3">
      <c r="A261" s="6">
        <v>229</v>
      </c>
      <c r="B261" s="6">
        <v>56182.762253497029</v>
      </c>
      <c r="C261" s="6">
        <v>817.23774650297128</v>
      </c>
    </row>
    <row r="262" spans="1:3">
      <c r="A262" s="6">
        <v>230</v>
      </c>
      <c r="B262" s="6">
        <v>52784.927836722432</v>
      </c>
      <c r="C262" s="6">
        <v>-20284.927836722432</v>
      </c>
    </row>
    <row r="263" spans="1:3">
      <c r="A263" s="6">
        <v>231</v>
      </c>
      <c r="B263" s="6">
        <v>67747.415052620127</v>
      </c>
      <c r="C263" s="6">
        <v>8252.5849473798735</v>
      </c>
    </row>
    <row r="264" spans="1:3">
      <c r="A264" s="6">
        <v>232</v>
      </c>
      <c r="B264" s="6">
        <v>79819.186965842528</v>
      </c>
      <c r="C264" s="6">
        <v>15180.813034157472</v>
      </c>
    </row>
    <row r="265" spans="1:3">
      <c r="A265" s="6">
        <v>233</v>
      </c>
      <c r="B265" s="6">
        <v>63082.074337491744</v>
      </c>
      <c r="C265" s="6">
        <v>4417.9256625082562</v>
      </c>
    </row>
    <row r="266" spans="1:3">
      <c r="A266" s="6">
        <v>234</v>
      </c>
      <c r="B266" s="6">
        <v>39887.420245524736</v>
      </c>
      <c r="C266" s="6">
        <v>-7747.4202455247359</v>
      </c>
    </row>
    <row r="267" spans="1:3">
      <c r="A267" s="6">
        <v>235</v>
      </c>
      <c r="B267" s="6">
        <v>39304.258289415782</v>
      </c>
      <c r="C267" s="6">
        <v>-4304.2582894157822</v>
      </c>
    </row>
    <row r="268" spans="1:3">
      <c r="A268" s="6">
        <v>236</v>
      </c>
      <c r="B268" s="6">
        <v>55549.342925263569</v>
      </c>
      <c r="C268" s="6">
        <v>-9549.3429252635688</v>
      </c>
    </row>
    <row r="269" spans="1:3">
      <c r="A269" s="6">
        <v>237</v>
      </c>
      <c r="B269" s="6">
        <v>61623.571644890384</v>
      </c>
      <c r="C269" s="6">
        <v>17276.428355109616</v>
      </c>
    </row>
    <row r="270" spans="1:3">
      <c r="A270" s="6">
        <v>238</v>
      </c>
      <c r="B270" s="6">
        <v>90743.799748417921</v>
      </c>
      <c r="C270" s="6">
        <v>14256.200251582079</v>
      </c>
    </row>
    <row r="271" spans="1:3">
      <c r="A271" s="6">
        <v>239</v>
      </c>
      <c r="B271" s="6">
        <v>120070.59841305995</v>
      </c>
      <c r="C271" s="6">
        <v>9929.4015869400464</v>
      </c>
    </row>
    <row r="272" spans="1:3">
      <c r="A272" s="6">
        <v>240</v>
      </c>
      <c r="B272" s="6">
        <v>24190.933877068856</v>
      </c>
      <c r="C272" s="6">
        <v>-6190.9338770688555</v>
      </c>
    </row>
    <row r="273" spans="1:3">
      <c r="A273" s="6">
        <v>241</v>
      </c>
      <c r="B273" s="6">
        <v>73690.615909637083</v>
      </c>
      <c r="C273" s="6">
        <v>-30690.615909637083</v>
      </c>
    </row>
    <row r="274" spans="1:3">
      <c r="A274" s="6">
        <v>242</v>
      </c>
      <c r="B274" s="6">
        <v>46796.375799484842</v>
      </c>
      <c r="C274" s="6">
        <v>11703.624200515158</v>
      </c>
    </row>
    <row r="275" spans="1:3">
      <c r="A275" s="6">
        <v>243</v>
      </c>
      <c r="B275" s="6">
        <v>47064.515715029454</v>
      </c>
      <c r="C275" s="6">
        <v>17935.484284970546</v>
      </c>
    </row>
    <row r="276" spans="1:3">
      <c r="A276" s="6">
        <v>244</v>
      </c>
      <c r="B276" s="6">
        <v>72370.006608729498</v>
      </c>
      <c r="C276" s="6">
        <v>-370.00660872949811</v>
      </c>
    </row>
    <row r="277" spans="1:3">
      <c r="A277" s="6">
        <v>245</v>
      </c>
      <c r="B277" s="6">
        <v>65165.046304262862</v>
      </c>
      <c r="C277" s="6">
        <v>-21165.046304262862</v>
      </c>
    </row>
    <row r="278" spans="1:3">
      <c r="A278" s="6">
        <v>246</v>
      </c>
      <c r="B278" s="6">
        <v>53809.965550434754</v>
      </c>
      <c r="C278" s="6">
        <v>-23809.965550434754</v>
      </c>
    </row>
    <row r="279" spans="1:3">
      <c r="A279" s="6">
        <v>247</v>
      </c>
      <c r="B279" s="6">
        <v>60702.726911164427</v>
      </c>
      <c r="C279" s="6">
        <v>-3702.7269111644273</v>
      </c>
    </row>
    <row r="280" spans="1:3">
      <c r="A280" s="6">
        <v>248</v>
      </c>
      <c r="B280" s="6">
        <v>53214.386425730569</v>
      </c>
      <c r="C280" s="6">
        <v>16785.613574269431</v>
      </c>
    </row>
    <row r="281" spans="1:3">
      <c r="A281" s="6">
        <v>249</v>
      </c>
      <c r="B281" s="6">
        <v>56230.836661756315</v>
      </c>
      <c r="C281" s="6">
        <v>3559.1633382436848</v>
      </c>
    </row>
    <row r="282" spans="1:3">
      <c r="A282" s="6">
        <v>250</v>
      </c>
      <c r="B282" s="6">
        <v>46188.825044021418</v>
      </c>
      <c r="C282" s="6">
        <v>-5908.8250440214179</v>
      </c>
    </row>
    <row r="283" spans="1:3">
      <c r="A283" s="6">
        <v>251</v>
      </c>
      <c r="B283" s="6">
        <v>77882.658415033657</v>
      </c>
      <c r="C283" s="6">
        <v>-17632.658415033657</v>
      </c>
    </row>
    <row r="284" spans="1:3">
      <c r="A284" s="6">
        <v>252</v>
      </c>
      <c r="B284" s="6">
        <v>92580.253992790109</v>
      </c>
      <c r="C284" s="6">
        <v>-80.253992790108896</v>
      </c>
    </row>
    <row r="285" spans="1:3">
      <c r="A285" s="6">
        <v>253</v>
      </c>
      <c r="B285" s="6">
        <v>51321.461828874104</v>
      </c>
      <c r="C285" s="6">
        <v>4578.538171125896</v>
      </c>
    </row>
    <row r="286" spans="1:3">
      <c r="A286" s="6">
        <v>254</v>
      </c>
      <c r="B286" s="6">
        <v>98029.213582398079</v>
      </c>
      <c r="C286" s="6">
        <v>12970.786417601921</v>
      </c>
    </row>
    <row r="287" spans="1:3">
      <c r="A287" s="6">
        <v>255</v>
      </c>
      <c r="B287" s="6">
        <v>79159.2461392962</v>
      </c>
      <c r="C287" s="6">
        <v>-11119.2461392962</v>
      </c>
    </row>
    <row r="288" spans="1:3">
      <c r="A288" s="6">
        <v>256</v>
      </c>
      <c r="B288" s="6">
        <v>67900.207366921095</v>
      </c>
      <c r="C288" s="6">
        <v>4099.7926330789051</v>
      </c>
    </row>
    <row r="289" spans="1:3">
      <c r="A289" s="6">
        <v>257</v>
      </c>
      <c r="B289" s="6">
        <v>37018.963601870462</v>
      </c>
      <c r="C289" s="6">
        <v>1031.0363981295377</v>
      </c>
    </row>
    <row r="290" spans="1:3">
      <c r="A290" s="6">
        <v>258</v>
      </c>
      <c r="B290" s="6">
        <v>72162.747720802683</v>
      </c>
      <c r="C290" s="6">
        <v>13837.252279197317</v>
      </c>
    </row>
    <row r="291" spans="1:3">
      <c r="A291" s="6">
        <v>259</v>
      </c>
      <c r="B291" s="6">
        <v>41246.172239970394</v>
      </c>
      <c r="C291" s="6">
        <v>-14746.172239970394</v>
      </c>
    </row>
    <row r="292" spans="1:3">
      <c r="A292" s="6">
        <v>260</v>
      </c>
      <c r="B292" s="6">
        <v>69940.489311701705</v>
      </c>
      <c r="C292" s="6">
        <v>2059.5106882982946</v>
      </c>
    </row>
    <row r="293" spans="1:3">
      <c r="A293" s="6">
        <v>261</v>
      </c>
      <c r="B293" s="6">
        <v>63852.365209726573</v>
      </c>
      <c r="C293" s="6">
        <v>-16258.365209726573</v>
      </c>
    </row>
    <row r="294" spans="1:3">
      <c r="A294" s="6">
        <v>262</v>
      </c>
      <c r="B294" s="6">
        <v>61466.367254239041</v>
      </c>
      <c r="C294" s="6">
        <v>8433.6327457609586</v>
      </c>
    </row>
    <row r="295" spans="1:3">
      <c r="A295" s="6">
        <v>263</v>
      </c>
      <c r="B295" s="6">
        <v>88693.247441905158</v>
      </c>
      <c r="C295" s="6">
        <v>-8590.2474419051578</v>
      </c>
    </row>
    <row r="296" spans="1:3">
      <c r="A296" s="6">
        <v>264</v>
      </c>
      <c r="B296" s="6">
        <v>74702.804970179772</v>
      </c>
      <c r="C296" s="6">
        <v>24297.195029820228</v>
      </c>
    </row>
    <row r="297" spans="1:3">
      <c r="A297" s="6">
        <v>265</v>
      </c>
      <c r="B297" s="6">
        <v>103789.77670423112</v>
      </c>
      <c r="C297" s="6">
        <v>1210.223295768883</v>
      </c>
    </row>
    <row r="298" spans="1:3">
      <c r="A298" s="6">
        <v>266</v>
      </c>
      <c r="B298" s="6">
        <v>54182.406103674773</v>
      </c>
      <c r="C298" s="6">
        <v>-14182.406103674773</v>
      </c>
    </row>
    <row r="299" spans="1:3">
      <c r="A299" s="6">
        <v>267</v>
      </c>
      <c r="B299" s="6">
        <v>94260.000775893888</v>
      </c>
      <c r="C299" s="6">
        <v>-19260.000775893888</v>
      </c>
    </row>
    <row r="300" spans="1:3">
      <c r="A300" s="6">
        <v>268</v>
      </c>
      <c r="B300" s="6">
        <v>94627.713447221104</v>
      </c>
      <c r="C300" s="6">
        <v>17122.286552778896</v>
      </c>
    </row>
    <row r="301" spans="1:3">
      <c r="A301" s="6">
        <v>269</v>
      </c>
      <c r="B301" s="6">
        <v>84908.500369426401</v>
      </c>
      <c r="C301" s="6">
        <v>22091.499630573599</v>
      </c>
    </row>
    <row r="302" spans="1:3">
      <c r="A302" s="6">
        <v>270</v>
      </c>
      <c r="B302" s="6">
        <v>97870.504773235298</v>
      </c>
      <c r="C302" s="6">
        <v>8129.4952267647022</v>
      </c>
    </row>
    <row r="303" spans="1:3">
      <c r="A303" s="6">
        <v>271</v>
      </c>
      <c r="B303" s="6">
        <v>119334.74200472908</v>
      </c>
      <c r="C303" s="6">
        <v>18865.25799527092</v>
      </c>
    </row>
    <row r="304" spans="1:3">
      <c r="A304" s="6">
        <v>272</v>
      </c>
      <c r="B304" s="6">
        <v>83042.869563446162</v>
      </c>
      <c r="C304" s="6">
        <v>-2187.8695634461619</v>
      </c>
    </row>
    <row r="305" spans="1:3">
      <c r="A305" s="6">
        <v>273</v>
      </c>
      <c r="B305" s="6">
        <v>41006.939400794319</v>
      </c>
      <c r="C305" s="6">
        <v>23713.060599205681</v>
      </c>
    </row>
    <row r="306" spans="1:3">
      <c r="A306" s="6">
        <v>274</v>
      </c>
      <c r="B306" s="6">
        <v>52330.180122976381</v>
      </c>
      <c r="C306" s="6">
        <v>1669.8198770236195</v>
      </c>
    </row>
    <row r="307" spans="1:3">
      <c r="A307" s="6">
        <v>275</v>
      </c>
      <c r="B307" s="6">
        <v>58519.825752550751</v>
      </c>
      <c r="C307" s="6">
        <v>13480.174247449249</v>
      </c>
    </row>
    <row r="308" spans="1:3">
      <c r="A308" s="6">
        <v>276</v>
      </c>
      <c r="B308" s="6">
        <v>50481.377152789632</v>
      </c>
      <c r="C308" s="6">
        <v>-3781.3771527896315</v>
      </c>
    </row>
    <row r="309" spans="1:3">
      <c r="A309" s="6">
        <v>277</v>
      </c>
      <c r="B309" s="6">
        <v>73170.901368922176</v>
      </c>
      <c r="C309" s="6">
        <v>-35067.901368922176</v>
      </c>
    </row>
    <row r="310" spans="1:3">
      <c r="A310" s="6">
        <v>278</v>
      </c>
      <c r="B310" s="6">
        <v>42486.90257956268</v>
      </c>
      <c r="C310" s="6">
        <v>-386.90257956268033</v>
      </c>
    </row>
    <row r="311" spans="1:3">
      <c r="A311" s="6">
        <v>279</v>
      </c>
      <c r="B311" s="6">
        <v>49623.39960740722</v>
      </c>
      <c r="C311" s="6">
        <v>-26623.39960740722</v>
      </c>
    </row>
    <row r="312" spans="1:3">
      <c r="A312" s="6">
        <v>280</v>
      </c>
      <c r="B312" s="6">
        <v>58520.290650355935</v>
      </c>
      <c r="C312" s="6">
        <v>-18370.290650355935</v>
      </c>
    </row>
    <row r="313" spans="1:3">
      <c r="A313" s="6">
        <v>281</v>
      </c>
      <c r="B313" s="6">
        <v>60785.715687842741</v>
      </c>
      <c r="C313" s="6">
        <v>-7785.7156878427413</v>
      </c>
    </row>
    <row r="314" spans="1:3">
      <c r="A314" s="6">
        <v>282</v>
      </c>
      <c r="B314" s="6">
        <v>95757.214425040453</v>
      </c>
      <c r="C314" s="6">
        <v>13422.785574959547</v>
      </c>
    </row>
    <row r="315" spans="1:3">
      <c r="A315" s="6">
        <v>283</v>
      </c>
      <c r="B315" s="6">
        <v>35207.596753149352</v>
      </c>
      <c r="C315" s="6">
        <v>20292.403246850648</v>
      </c>
    </row>
    <row r="316" spans="1:3">
      <c r="A316" s="6">
        <v>284</v>
      </c>
      <c r="B316" s="6">
        <v>54618.578457318828</v>
      </c>
      <c r="C316" s="6">
        <v>-1618.5784573188284</v>
      </c>
    </row>
    <row r="317" spans="1:3">
      <c r="A317" s="6">
        <v>285</v>
      </c>
      <c r="B317" s="6">
        <v>53208.714427695231</v>
      </c>
      <c r="C317" s="6">
        <v>1791.2855723047687</v>
      </c>
    </row>
    <row r="318" spans="1:3">
      <c r="A318" s="6">
        <v>286</v>
      </c>
      <c r="B318" s="6">
        <v>64107.395542623926</v>
      </c>
      <c r="C318" s="6">
        <v>12485.604457376074</v>
      </c>
    </row>
    <row r="319" spans="1:3">
      <c r="A319" s="6">
        <v>287</v>
      </c>
      <c r="B319" s="6">
        <v>69302.403936141709</v>
      </c>
      <c r="C319" s="6">
        <v>-2302.403936141709</v>
      </c>
    </row>
    <row r="320" spans="1:3">
      <c r="A320" s="6">
        <v>288</v>
      </c>
      <c r="B320" s="6">
        <v>66461.317983556248</v>
      </c>
      <c r="C320" s="6">
        <v>-11461.317983556248</v>
      </c>
    </row>
    <row r="321" spans="1:3">
      <c r="A321" s="6">
        <v>289</v>
      </c>
      <c r="B321" s="6">
        <v>41893.625861387474</v>
      </c>
      <c r="C321" s="6">
        <v>1606.3741386125257</v>
      </c>
    </row>
    <row r="322" spans="1:3">
      <c r="A322" s="6">
        <v>290</v>
      </c>
      <c r="B322" s="6">
        <v>76104.871851184696</v>
      </c>
      <c r="C322" s="6">
        <v>2095.1281488153036</v>
      </c>
    </row>
    <row r="323" spans="1:3">
      <c r="A323" s="6">
        <v>291</v>
      </c>
      <c r="B323" s="6">
        <v>47155.144729326508</v>
      </c>
      <c r="C323" s="6">
        <v>16344.855270673492</v>
      </c>
    </row>
    <row r="324" spans="1:3">
      <c r="A324" s="6">
        <v>292</v>
      </c>
      <c r="B324" s="6">
        <v>118510.26713771388</v>
      </c>
      <c r="C324" s="6">
        <v>-18510.267137713876</v>
      </c>
    </row>
    <row r="325" spans="1:3">
      <c r="A325" s="6">
        <v>293</v>
      </c>
      <c r="B325" s="6">
        <v>41499.12055975644</v>
      </c>
      <c r="C325" s="6">
        <v>-17499.12055975644</v>
      </c>
    </row>
    <row r="326" spans="1:3">
      <c r="A326" s="6">
        <v>294</v>
      </c>
      <c r="B326" s="6">
        <v>47914.561491766159</v>
      </c>
      <c r="C326" s="6">
        <v>11635.438508233841</v>
      </c>
    </row>
    <row r="327" spans="1:3">
      <c r="A327" s="6">
        <v>295</v>
      </c>
      <c r="B327" s="6">
        <v>88188.056844690145</v>
      </c>
      <c r="C327" s="6">
        <v>19811.943155309855</v>
      </c>
    </row>
    <row r="328" spans="1:3">
      <c r="A328" s="6">
        <v>296</v>
      </c>
      <c r="B328" s="6">
        <v>48290.300982481895</v>
      </c>
      <c r="C328" s="6">
        <v>15709.699017518105</v>
      </c>
    </row>
    <row r="329" spans="1:3">
      <c r="A329" s="6">
        <v>297</v>
      </c>
      <c r="B329" s="6">
        <v>59327.381650367737</v>
      </c>
      <c r="C329" s="6">
        <v>7672.6183496322628</v>
      </c>
    </row>
    <row r="330" spans="1:3">
      <c r="A330" s="6">
        <v>298</v>
      </c>
      <c r="B330" s="6">
        <v>46578.685047642248</v>
      </c>
      <c r="C330" s="6">
        <v>-24078.685047642248</v>
      </c>
    </row>
    <row r="331" spans="1:3">
      <c r="A331" s="6">
        <v>299</v>
      </c>
      <c r="B331" s="6">
        <v>43251.580498282608</v>
      </c>
      <c r="C331" s="6">
        <v>31748.419501717392</v>
      </c>
    </row>
    <row r="332" spans="1:3">
      <c r="A332" s="6">
        <v>300</v>
      </c>
      <c r="B332" s="6">
        <v>118470.06294175799</v>
      </c>
      <c r="C332" s="6">
        <v>-34470.062941757991</v>
      </c>
    </row>
    <row r="333" spans="1:3">
      <c r="A333" s="6">
        <v>301</v>
      </c>
      <c r="B333" s="6">
        <v>72877.342256686476</v>
      </c>
      <c r="C333" s="6">
        <v>29622.657743313524</v>
      </c>
    </row>
    <row r="334" spans="1:3">
      <c r="A334" s="6">
        <v>302</v>
      </c>
      <c r="B334" s="6">
        <v>86787.997655514104</v>
      </c>
      <c r="C334" s="6">
        <v>-3787.9976555141038</v>
      </c>
    </row>
    <row r="335" spans="1:3">
      <c r="A335" s="6">
        <v>303</v>
      </c>
      <c r="B335" s="6">
        <v>40024.357077798879</v>
      </c>
      <c r="C335" s="6">
        <v>-10024.357077798879</v>
      </c>
    </row>
    <row r="336" spans="1:3">
      <c r="A336" s="6">
        <v>304</v>
      </c>
      <c r="B336" s="6">
        <v>60894.838729903429</v>
      </c>
      <c r="C336" s="6">
        <v>-8994.8387299034293</v>
      </c>
    </row>
    <row r="337" spans="1:3">
      <c r="A337" s="6">
        <v>305</v>
      </c>
      <c r="B337" s="6">
        <v>67555.339927968977</v>
      </c>
      <c r="C337" s="6">
        <v>3644.6600720310234</v>
      </c>
    </row>
    <row r="338" spans="1:3">
      <c r="A338" s="6">
        <v>306</v>
      </c>
      <c r="B338" s="6">
        <v>74744.534491198458</v>
      </c>
      <c r="C338" s="6">
        <v>20255.465508801542</v>
      </c>
    </row>
    <row r="339" spans="1:3">
      <c r="A339" s="6">
        <v>307</v>
      </c>
      <c r="B339" s="6">
        <v>118657.10069459799</v>
      </c>
      <c r="C339" s="6">
        <v>25342.89930540201</v>
      </c>
    </row>
    <row r="340" spans="1:3">
      <c r="A340" s="6">
        <v>308</v>
      </c>
      <c r="B340" s="6">
        <v>55008.655245439542</v>
      </c>
      <c r="C340" s="6">
        <v>-38508.655245439542</v>
      </c>
    </row>
    <row r="341" spans="1:3">
      <c r="A341" s="6">
        <v>309</v>
      </c>
      <c r="B341" s="6">
        <v>96888.308709812685</v>
      </c>
      <c r="C341" s="6">
        <v>11111.691290187315</v>
      </c>
    </row>
    <row r="342" spans="1:3">
      <c r="A342" s="6">
        <v>310</v>
      </c>
      <c r="B342" s="6">
        <v>72823.4586755294</v>
      </c>
      <c r="C342" s="6">
        <v>21676.5413244706</v>
      </c>
    </row>
    <row r="343" spans="1:3">
      <c r="A343" s="6">
        <v>311</v>
      </c>
      <c r="B343" s="6">
        <v>40241.337568250296</v>
      </c>
      <c r="C343" s="6">
        <v>-26641.337568250296</v>
      </c>
    </row>
    <row r="344" spans="1:3">
      <c r="A344" s="6">
        <v>312</v>
      </c>
      <c r="B344" s="6">
        <v>49173.331930185625</v>
      </c>
      <c r="C344" s="6">
        <v>27826.668069814375</v>
      </c>
    </row>
    <row r="345" spans="1:3">
      <c r="A345" s="6">
        <v>313</v>
      </c>
      <c r="B345" s="6">
        <v>111273.70011802872</v>
      </c>
      <c r="C345" s="6">
        <v>-25273.700118028719</v>
      </c>
    </row>
    <row r="346" spans="1:3">
      <c r="A346" s="6">
        <v>314</v>
      </c>
      <c r="B346" s="6">
        <v>44915.486274166367</v>
      </c>
      <c r="C346" s="6">
        <v>12834.513725833633</v>
      </c>
    </row>
    <row r="347" spans="1:3">
      <c r="A347" s="6">
        <v>315</v>
      </c>
      <c r="B347" s="6">
        <v>121558.52038078565</v>
      </c>
      <c r="C347" s="6">
        <v>12441.479619214355</v>
      </c>
    </row>
    <row r="348" spans="1:3">
      <c r="A348" s="6">
        <v>316</v>
      </c>
      <c r="B348" s="6">
        <v>54792.236220320556</v>
      </c>
      <c r="C348" s="6">
        <v>-9792.2362203205557</v>
      </c>
    </row>
    <row r="349" spans="1:3">
      <c r="A349" s="6">
        <v>317</v>
      </c>
      <c r="B349" s="6">
        <v>64143.681548224347</v>
      </c>
      <c r="C349" s="6">
        <v>856.31845177565265</v>
      </c>
    </row>
    <row r="350" spans="1:3">
      <c r="A350" s="6">
        <v>318</v>
      </c>
      <c r="B350" s="6">
        <v>78643.711919988215</v>
      </c>
      <c r="C350" s="6">
        <v>6356.2880800117855</v>
      </c>
    </row>
    <row r="351" spans="1:3">
      <c r="A351" s="6">
        <v>319</v>
      </c>
      <c r="B351" s="6">
        <v>57583.715497658908</v>
      </c>
      <c r="C351" s="6">
        <v>-17583.715497658908</v>
      </c>
    </row>
    <row r="352" spans="1:3">
      <c r="A352" s="6">
        <v>320</v>
      </c>
      <c r="B352" s="6">
        <v>44547.29343264558</v>
      </c>
      <c r="C352" s="6">
        <v>1352.7065673544203</v>
      </c>
    </row>
    <row r="353" spans="1:3">
      <c r="A353" s="6">
        <v>321</v>
      </c>
      <c r="B353" s="6">
        <v>56196.08376816666</v>
      </c>
      <c r="C353" s="6">
        <v>3803.9162318333401</v>
      </c>
    </row>
    <row r="354" spans="1:3">
      <c r="A354" s="6">
        <v>322</v>
      </c>
      <c r="B354" s="6">
        <v>56076.579645244361</v>
      </c>
      <c r="C354" s="6">
        <v>-22755.579645244361</v>
      </c>
    </row>
    <row r="355" spans="1:3">
      <c r="A355" s="6">
        <v>323</v>
      </c>
      <c r="B355" s="6">
        <v>59844.132229414216</v>
      </c>
      <c r="C355" s="6">
        <v>17155.867770585784</v>
      </c>
    </row>
    <row r="356" spans="1:3">
      <c r="A356" s="6">
        <v>324</v>
      </c>
      <c r="B356" s="6">
        <v>72213.04082410573</v>
      </c>
      <c r="C356" s="6">
        <v>2786.9591758942697</v>
      </c>
    </row>
    <row r="357" spans="1:3">
      <c r="A357" s="6">
        <v>325</v>
      </c>
      <c r="B357" s="6">
        <v>80846.785748939044</v>
      </c>
      <c r="C357" s="6">
        <v>37153.214251060956</v>
      </c>
    </row>
    <row r="358" spans="1:3">
      <c r="A358" s="6">
        <v>326</v>
      </c>
      <c r="B358" s="6">
        <v>102050.12590475086</v>
      </c>
      <c r="C358" s="6">
        <v>32849.874095249135</v>
      </c>
    </row>
    <row r="359" spans="1:3">
      <c r="A359" s="6">
        <v>327</v>
      </c>
      <c r="B359" s="6">
        <v>71956.116422792431</v>
      </c>
      <c r="C359" s="6">
        <v>31943.883577207569</v>
      </c>
    </row>
    <row r="360" spans="1:3">
      <c r="A360" s="6">
        <v>328</v>
      </c>
      <c r="B360" s="6">
        <v>60320.045443220748</v>
      </c>
      <c r="C360" s="6">
        <v>30679.954556779252</v>
      </c>
    </row>
    <row r="361" spans="1:3">
      <c r="A361" s="6">
        <v>329</v>
      </c>
      <c r="B361" s="6">
        <v>80031.606910643983</v>
      </c>
      <c r="C361" s="6">
        <v>16968.393089356017</v>
      </c>
    </row>
    <row r="362" spans="1:3">
      <c r="A362" s="6">
        <v>330</v>
      </c>
      <c r="B362" s="6">
        <v>81418.028451550956</v>
      </c>
      <c r="C362" s="6">
        <v>23481.971548449044</v>
      </c>
    </row>
    <row r="363" spans="1:3">
      <c r="A363" s="6">
        <v>331</v>
      </c>
      <c r="B363" s="6">
        <v>56314.120045627322</v>
      </c>
      <c r="C363" s="6">
        <v>-33814.120045627322</v>
      </c>
    </row>
    <row r="364" spans="1:3">
      <c r="A364" s="6">
        <v>332</v>
      </c>
      <c r="B364" s="6">
        <v>44232.550815936505</v>
      </c>
      <c r="C364" s="6">
        <v>7967.4491840634946</v>
      </c>
    </row>
    <row r="365" spans="1:3">
      <c r="A365" s="6">
        <v>333</v>
      </c>
      <c r="B365" s="6">
        <v>72147.659873286728</v>
      </c>
      <c r="C365" s="6">
        <v>2852.3401267132722</v>
      </c>
    </row>
    <row r="366" spans="1:3">
      <c r="A366" s="6">
        <v>334</v>
      </c>
      <c r="B366" s="6">
        <v>105852.93024320313</v>
      </c>
      <c r="C366" s="6">
        <v>-11852.930243203125</v>
      </c>
    </row>
    <row r="367" spans="1:3">
      <c r="A367" s="6">
        <v>335</v>
      </c>
      <c r="B367" s="6">
        <v>99035.553770415238</v>
      </c>
      <c r="C367" s="6">
        <v>5964.4462295847625</v>
      </c>
    </row>
    <row r="368" spans="1:3">
      <c r="A368" s="6">
        <v>336</v>
      </c>
      <c r="B368" s="6">
        <v>63168.824543858223</v>
      </c>
      <c r="C368" s="6">
        <v>15331.175456141777</v>
      </c>
    </row>
    <row r="369" spans="1:3">
      <c r="A369" s="6">
        <v>337</v>
      </c>
      <c r="B369" s="6">
        <v>61372.339591746932</v>
      </c>
      <c r="C369" s="6">
        <v>-37872.339591746932</v>
      </c>
    </row>
    <row r="370" spans="1:3">
      <c r="A370" s="6">
        <v>338</v>
      </c>
      <c r="B370" s="6">
        <v>97788.463054739346</v>
      </c>
      <c r="C370" s="6">
        <v>29011.536945260654</v>
      </c>
    </row>
    <row r="371" spans="1:3">
      <c r="A371" s="6">
        <v>339</v>
      </c>
      <c r="B371" s="6">
        <v>68598.670333802394</v>
      </c>
      <c r="C371" s="6">
        <v>-27598.670333802394</v>
      </c>
    </row>
    <row r="372" spans="1:3">
      <c r="A372" s="6">
        <v>340</v>
      </c>
      <c r="B372" s="6">
        <v>52847.953563477218</v>
      </c>
      <c r="C372" s="6">
        <v>-7347.9535634772183</v>
      </c>
    </row>
    <row r="373" spans="1:3">
      <c r="A373" s="6">
        <v>341</v>
      </c>
      <c r="B373" s="6">
        <v>70630.233281282184</v>
      </c>
      <c r="C373" s="6">
        <v>13969.766718717816</v>
      </c>
    </row>
    <row r="374" spans="1:3">
      <c r="A374" s="6">
        <v>342</v>
      </c>
      <c r="B374" s="6">
        <v>36410.976594583393</v>
      </c>
      <c r="C374" s="6">
        <v>-3410.9765945833933</v>
      </c>
    </row>
    <row r="375" spans="1:3">
      <c r="A375" s="6">
        <v>343</v>
      </c>
      <c r="B375" s="6">
        <v>77452.64117098377</v>
      </c>
      <c r="C375" s="6">
        <v>-32452.64117098377</v>
      </c>
    </row>
    <row r="376" spans="1:3">
      <c r="A376" s="6">
        <v>344</v>
      </c>
      <c r="B376" s="6">
        <v>55420.674800047389</v>
      </c>
      <c r="C376" s="6">
        <v>1749.325199952611</v>
      </c>
    </row>
    <row r="377" spans="1:3">
      <c r="A377" s="6">
        <v>345</v>
      </c>
      <c r="B377" s="6">
        <v>47714.08482139562</v>
      </c>
      <c r="C377" s="6">
        <v>7285.9151786043803</v>
      </c>
    </row>
    <row r="378" spans="1:3">
      <c r="A378" s="6">
        <v>346</v>
      </c>
      <c r="B378" s="6">
        <v>89865.744176273336</v>
      </c>
      <c r="C378" s="6">
        <v>25134.255823726664</v>
      </c>
    </row>
    <row r="379" spans="1:3">
      <c r="A379" s="6">
        <v>347</v>
      </c>
      <c r="B379" s="6">
        <v>27920.936894073642</v>
      </c>
      <c r="C379" s="6">
        <v>-12670.936894073642</v>
      </c>
    </row>
    <row r="380" spans="1:3">
      <c r="A380" s="6">
        <v>348</v>
      </c>
      <c r="B380" s="6">
        <v>37893.295030163878</v>
      </c>
      <c r="C380" s="6">
        <v>34606.704969836122</v>
      </c>
    </row>
    <row r="381" spans="1:3">
      <c r="A381" s="6">
        <v>349</v>
      </c>
      <c r="B381" s="6">
        <v>90051.32565330065</v>
      </c>
      <c r="C381" s="6">
        <v>4948.6743466993503</v>
      </c>
    </row>
    <row r="382" spans="1:3" ht="13.5" thickBot="1">
      <c r="A382" s="7">
        <v>350</v>
      </c>
      <c r="B382" s="7">
        <v>58860.786494939093</v>
      </c>
      <c r="C382" s="7">
        <v>4139.2135050609068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V351"/>
  <sheetViews>
    <sheetView topLeftCell="D335" zoomScale="150" zoomScaleNormal="150" workbookViewId="0">
      <selection activeCell="K12" sqref="K12"/>
    </sheetView>
  </sheetViews>
  <sheetFormatPr defaultRowHeight="12.75"/>
  <cols>
    <col min="5" max="5" width="12" bestFit="1" customWidth="1"/>
    <col min="6" max="6" width="12.28515625" bestFit="1" customWidth="1"/>
    <col min="9" max="9" width="11.5703125" bestFit="1" customWidth="1"/>
    <col min="10" max="10" width="12" bestFit="1" customWidth="1"/>
    <col min="11" max="11" width="12" customWidth="1"/>
    <col min="14" max="14" width="18.85546875" bestFit="1" customWidth="1"/>
  </cols>
  <sheetData>
    <row r="1" spans="1:19">
      <c r="A1" t="s">
        <v>35</v>
      </c>
      <c r="B1" t="s">
        <v>34</v>
      </c>
      <c r="C1" t="s">
        <v>24</v>
      </c>
      <c r="D1" t="s">
        <v>85</v>
      </c>
      <c r="E1" t="s">
        <v>86</v>
      </c>
      <c r="F1" t="s">
        <v>87</v>
      </c>
      <c r="G1" t="s">
        <v>88</v>
      </c>
      <c r="H1" s="4" t="s">
        <v>27</v>
      </c>
      <c r="I1" s="10" t="s">
        <v>89</v>
      </c>
      <c r="J1" s="10" t="s">
        <v>90</v>
      </c>
      <c r="K1" s="10"/>
      <c r="L1" s="10" t="s">
        <v>91</v>
      </c>
      <c r="M1" s="10" t="s">
        <v>49</v>
      </c>
    </row>
    <row r="2" spans="1:19">
      <c r="A2">
        <v>56500</v>
      </c>
      <c r="B2">
        <v>1320</v>
      </c>
      <c r="C2">
        <v>115</v>
      </c>
      <c r="D2">
        <v>11814</v>
      </c>
      <c r="E2">
        <v>1</v>
      </c>
      <c r="F2">
        <v>0</v>
      </c>
      <c r="G2">
        <v>1</v>
      </c>
      <c r="H2" s="1">
        <v>0</v>
      </c>
      <c r="I2">
        <f>C2*E2</f>
        <v>115</v>
      </c>
      <c r="J2">
        <f>C2*F2</f>
        <v>0</v>
      </c>
      <c r="L2">
        <f>$O$18+$O$19*B2+$O$20*C2+$O$21*D2+$O$22*E2+$O$23*F2+$O$24*G2+$O$25*H2+$O$26*I2+$O$27*J2</f>
        <v>46785.171849322331</v>
      </c>
      <c r="M2">
        <f>A2-L2</f>
        <v>9714.8281506776693</v>
      </c>
      <c r="N2" t="s">
        <v>40</v>
      </c>
    </row>
    <row r="3" spans="1:19" ht="13.5" thickBot="1">
      <c r="A3">
        <v>23601</v>
      </c>
      <c r="B3">
        <v>1152</v>
      </c>
      <c r="C3">
        <v>115</v>
      </c>
      <c r="D3">
        <v>2838</v>
      </c>
      <c r="E3">
        <v>0</v>
      </c>
      <c r="F3">
        <v>1</v>
      </c>
      <c r="G3">
        <v>1</v>
      </c>
      <c r="H3" s="1">
        <v>0</v>
      </c>
      <c r="I3">
        <f t="shared" ref="I3:I66" si="0">C3*E3</f>
        <v>0</v>
      </c>
      <c r="J3">
        <f t="shared" ref="J3:J66" si="1">C3*F3</f>
        <v>115</v>
      </c>
      <c r="L3">
        <f t="shared" ref="L3:L66" si="2">$O$18+$O$19*B3+$O$20*C3+$O$21*D3+$O$22*E3+$O$23*F3+$O$24*G3+$O$25*H3+$O$26*I3+$O$27*J3</f>
        <v>52833.348358981471</v>
      </c>
      <c r="M3">
        <f t="shared" ref="M3:M66" si="3">A3-L3</f>
        <v>-29232.348358981471</v>
      </c>
    </row>
    <row r="4" spans="1:19">
      <c r="A4">
        <v>78000</v>
      </c>
      <c r="B4">
        <v>1456</v>
      </c>
      <c r="C4">
        <v>125</v>
      </c>
      <c r="D4">
        <v>6468</v>
      </c>
      <c r="E4">
        <v>0</v>
      </c>
      <c r="F4">
        <v>1</v>
      </c>
      <c r="G4">
        <v>1.5</v>
      </c>
      <c r="H4" s="1">
        <v>0</v>
      </c>
      <c r="I4">
        <f t="shared" si="0"/>
        <v>0</v>
      </c>
      <c r="J4">
        <f t="shared" si="1"/>
        <v>125</v>
      </c>
      <c r="L4">
        <f t="shared" si="2"/>
        <v>63617.807412302478</v>
      </c>
      <c r="M4">
        <f t="shared" si="3"/>
        <v>14382.192587697522</v>
      </c>
      <c r="N4" s="9" t="s">
        <v>41</v>
      </c>
      <c r="O4" s="9"/>
    </row>
    <row r="5" spans="1:19">
      <c r="A5">
        <v>38000</v>
      </c>
      <c r="B5">
        <v>1672</v>
      </c>
      <c r="C5">
        <v>105</v>
      </c>
      <c r="D5">
        <v>6750</v>
      </c>
      <c r="E5">
        <v>1</v>
      </c>
      <c r="F5">
        <v>0</v>
      </c>
      <c r="G5">
        <v>1</v>
      </c>
      <c r="H5" s="1">
        <v>2</v>
      </c>
      <c r="I5">
        <f t="shared" si="0"/>
        <v>105</v>
      </c>
      <c r="J5">
        <f t="shared" si="1"/>
        <v>0</v>
      </c>
      <c r="L5">
        <f t="shared" si="2"/>
        <v>62743.594254240656</v>
      </c>
      <c r="M5">
        <f t="shared" si="3"/>
        <v>-24743.594254240656</v>
      </c>
      <c r="N5" s="6" t="s">
        <v>42</v>
      </c>
      <c r="O5" s="6">
        <v>0.78494425259159872</v>
      </c>
    </row>
    <row r="6" spans="1:19">
      <c r="A6">
        <v>22000</v>
      </c>
      <c r="B6">
        <v>1212</v>
      </c>
      <c r="C6">
        <v>125</v>
      </c>
      <c r="D6">
        <v>5436</v>
      </c>
      <c r="E6">
        <v>1</v>
      </c>
      <c r="F6">
        <v>0</v>
      </c>
      <c r="G6">
        <v>1</v>
      </c>
      <c r="H6" s="1">
        <v>0</v>
      </c>
      <c r="I6">
        <f t="shared" si="0"/>
        <v>125</v>
      </c>
      <c r="J6">
        <f t="shared" si="1"/>
        <v>0</v>
      </c>
      <c r="L6">
        <f t="shared" si="2"/>
        <v>37124.379182543547</v>
      </c>
      <c r="M6">
        <f t="shared" si="3"/>
        <v>-15124.379182543547</v>
      </c>
      <c r="N6" s="6" t="s">
        <v>43</v>
      </c>
      <c r="O6" s="6">
        <v>0.61613747967658361</v>
      </c>
    </row>
    <row r="7" spans="1:19">
      <c r="A7">
        <v>77300</v>
      </c>
      <c r="B7">
        <v>1918</v>
      </c>
      <c r="C7">
        <v>105</v>
      </c>
      <c r="D7">
        <v>10740</v>
      </c>
      <c r="E7">
        <v>1</v>
      </c>
      <c r="F7">
        <v>0</v>
      </c>
      <c r="G7">
        <v>1.5</v>
      </c>
      <c r="H7" s="1">
        <v>3</v>
      </c>
      <c r="I7">
        <f t="shared" si="0"/>
        <v>105</v>
      </c>
      <c r="J7">
        <f t="shared" si="1"/>
        <v>0</v>
      </c>
      <c r="L7">
        <f t="shared" si="2"/>
        <v>80213.37880950082</v>
      </c>
      <c r="M7">
        <f t="shared" si="3"/>
        <v>-2913.3788095008204</v>
      </c>
      <c r="N7" s="6" t="s">
        <v>44</v>
      </c>
      <c r="O7" s="6">
        <v>0.60597641296214022</v>
      </c>
    </row>
    <row r="8" spans="1:19">
      <c r="A8">
        <v>100000</v>
      </c>
      <c r="B8">
        <v>1357</v>
      </c>
      <c r="C8">
        <v>30</v>
      </c>
      <c r="D8">
        <v>30000</v>
      </c>
      <c r="E8">
        <v>0</v>
      </c>
      <c r="F8">
        <v>1</v>
      </c>
      <c r="G8">
        <v>3</v>
      </c>
      <c r="H8" s="1">
        <v>1</v>
      </c>
      <c r="I8">
        <f t="shared" si="0"/>
        <v>0</v>
      </c>
      <c r="J8">
        <f t="shared" si="1"/>
        <v>30</v>
      </c>
      <c r="L8">
        <f t="shared" si="2"/>
        <v>125263.67951770412</v>
      </c>
      <c r="M8">
        <f t="shared" si="3"/>
        <v>-25263.67951770412</v>
      </c>
      <c r="N8" s="6" t="s">
        <v>45</v>
      </c>
      <c r="O8" s="6">
        <v>17412.57624874077</v>
      </c>
    </row>
    <row r="9" spans="1:19" ht="13.5" thickBot="1">
      <c r="A9">
        <v>13000</v>
      </c>
      <c r="B9">
        <v>1184</v>
      </c>
      <c r="C9">
        <v>105</v>
      </c>
      <c r="D9">
        <v>2178</v>
      </c>
      <c r="E9">
        <v>1</v>
      </c>
      <c r="F9">
        <v>0</v>
      </c>
      <c r="G9">
        <v>1</v>
      </c>
      <c r="H9" s="1">
        <v>0</v>
      </c>
      <c r="I9">
        <f t="shared" si="0"/>
        <v>105</v>
      </c>
      <c r="J9">
        <f t="shared" si="1"/>
        <v>0</v>
      </c>
      <c r="L9">
        <f t="shared" si="2"/>
        <v>38930.890116471965</v>
      </c>
      <c r="M9">
        <f t="shared" si="3"/>
        <v>-25930.890116471965</v>
      </c>
      <c r="N9" s="7" t="s">
        <v>46</v>
      </c>
      <c r="O9" s="7">
        <v>350</v>
      </c>
    </row>
    <row r="10" spans="1:19">
      <c r="A10">
        <v>79900</v>
      </c>
      <c r="B10">
        <v>2083</v>
      </c>
      <c r="C10">
        <v>105</v>
      </c>
      <c r="D10">
        <v>9016</v>
      </c>
      <c r="E10">
        <v>0</v>
      </c>
      <c r="F10">
        <v>0</v>
      </c>
      <c r="G10">
        <v>1.5</v>
      </c>
      <c r="H10" s="1">
        <v>0</v>
      </c>
      <c r="I10">
        <f t="shared" si="0"/>
        <v>0</v>
      </c>
      <c r="J10">
        <f t="shared" si="1"/>
        <v>0</v>
      </c>
      <c r="L10">
        <f t="shared" si="2"/>
        <v>58835.489758571981</v>
      </c>
      <c r="M10">
        <f t="shared" si="3"/>
        <v>21064.510241428019</v>
      </c>
    </row>
    <row r="11" spans="1:19" ht="13.5" thickBot="1">
      <c r="A11">
        <v>119000</v>
      </c>
      <c r="B11">
        <v>1492</v>
      </c>
      <c r="C11">
        <v>49</v>
      </c>
      <c r="D11">
        <v>16400</v>
      </c>
      <c r="E11">
        <v>0</v>
      </c>
      <c r="F11">
        <v>1</v>
      </c>
      <c r="G11">
        <v>2</v>
      </c>
      <c r="H11" s="1">
        <v>2</v>
      </c>
      <c r="I11">
        <f t="shared" si="0"/>
        <v>0</v>
      </c>
      <c r="J11">
        <f t="shared" si="1"/>
        <v>49</v>
      </c>
      <c r="L11">
        <f t="shared" si="2"/>
        <v>108551.90166982399</v>
      </c>
      <c r="M11">
        <f t="shared" si="3"/>
        <v>10448.098330176013</v>
      </c>
      <c r="N11" t="s">
        <v>47</v>
      </c>
    </row>
    <row r="12" spans="1:19">
      <c r="A12">
        <v>63500</v>
      </c>
      <c r="B12">
        <v>2077</v>
      </c>
      <c r="C12">
        <v>115</v>
      </c>
      <c r="D12">
        <v>4992</v>
      </c>
      <c r="E12">
        <v>0</v>
      </c>
      <c r="F12">
        <v>1</v>
      </c>
      <c r="G12">
        <v>2</v>
      </c>
      <c r="H12" s="1">
        <v>0</v>
      </c>
      <c r="I12">
        <f t="shared" si="0"/>
        <v>0</v>
      </c>
      <c r="J12">
        <f t="shared" si="1"/>
        <v>115</v>
      </c>
      <c r="L12">
        <f t="shared" si="2"/>
        <v>83785.542605432958</v>
      </c>
      <c r="M12">
        <f t="shared" si="3"/>
        <v>-20285.542605432958</v>
      </c>
      <c r="N12" s="8"/>
      <c r="O12" s="8" t="s">
        <v>52</v>
      </c>
      <c r="P12" s="8" t="s">
        <v>53</v>
      </c>
      <c r="Q12" s="8" t="s">
        <v>54</v>
      </c>
      <c r="R12" s="8" t="s">
        <v>55</v>
      </c>
      <c r="S12" s="8" t="s">
        <v>56</v>
      </c>
    </row>
    <row r="13" spans="1:19">
      <c r="A13">
        <v>88500</v>
      </c>
      <c r="B13">
        <v>960</v>
      </c>
      <c r="C13">
        <v>18</v>
      </c>
      <c r="D13">
        <v>12960</v>
      </c>
      <c r="E13">
        <v>1</v>
      </c>
      <c r="F13">
        <v>0</v>
      </c>
      <c r="G13">
        <v>1</v>
      </c>
      <c r="H13" s="2">
        <v>1</v>
      </c>
      <c r="I13">
        <f t="shared" si="0"/>
        <v>18</v>
      </c>
      <c r="J13">
        <f t="shared" si="1"/>
        <v>0</v>
      </c>
      <c r="L13">
        <f t="shared" si="2"/>
        <v>67895.205503959703</v>
      </c>
      <c r="M13">
        <f t="shared" si="3"/>
        <v>20604.794496040297</v>
      </c>
      <c r="N13" s="6" t="s">
        <v>48</v>
      </c>
      <c r="O13" s="6">
        <v>9</v>
      </c>
      <c r="P13" s="6">
        <v>165465286932.44623</v>
      </c>
      <c r="Q13" s="6">
        <v>18385031881.382915</v>
      </c>
      <c r="R13" s="6">
        <v>60.637086340627945</v>
      </c>
      <c r="S13" s="6">
        <v>2.1886902126199894E-65</v>
      </c>
    </row>
    <row r="14" spans="1:19">
      <c r="A14">
        <v>94900</v>
      </c>
      <c r="B14">
        <v>1764</v>
      </c>
      <c r="C14">
        <v>87</v>
      </c>
      <c r="D14">
        <v>6600</v>
      </c>
      <c r="E14">
        <v>0</v>
      </c>
      <c r="F14">
        <v>1</v>
      </c>
      <c r="G14">
        <v>1</v>
      </c>
      <c r="H14" s="1">
        <v>1</v>
      </c>
      <c r="I14">
        <f t="shared" si="0"/>
        <v>0</v>
      </c>
      <c r="J14">
        <f t="shared" si="1"/>
        <v>87</v>
      </c>
      <c r="L14">
        <f t="shared" si="2"/>
        <v>82637.134454819257</v>
      </c>
      <c r="M14">
        <f t="shared" si="3"/>
        <v>12262.865545180743</v>
      </c>
      <c r="N14" s="6" t="s">
        <v>49</v>
      </c>
      <c r="O14" s="6">
        <v>340</v>
      </c>
      <c r="P14" s="6">
        <v>103087255950.19179</v>
      </c>
      <c r="Q14" s="6">
        <v>303197811.61821115</v>
      </c>
      <c r="R14" s="6"/>
      <c r="S14" s="6"/>
    </row>
    <row r="15" spans="1:19" ht="13.5" thickBot="1">
      <c r="A15">
        <v>23000</v>
      </c>
      <c r="B15">
        <v>1820</v>
      </c>
      <c r="C15">
        <v>100</v>
      </c>
      <c r="D15">
        <v>5840</v>
      </c>
      <c r="E15">
        <v>0</v>
      </c>
      <c r="F15">
        <v>0</v>
      </c>
      <c r="G15">
        <v>1.5</v>
      </c>
      <c r="H15" s="1">
        <v>0</v>
      </c>
      <c r="I15">
        <f t="shared" si="0"/>
        <v>0</v>
      </c>
      <c r="J15">
        <f t="shared" si="1"/>
        <v>0</v>
      </c>
      <c r="L15">
        <f t="shared" si="2"/>
        <v>51074.274479862892</v>
      </c>
      <c r="M15">
        <f t="shared" si="3"/>
        <v>-28074.274479862892</v>
      </c>
      <c r="N15" s="7" t="s">
        <v>50</v>
      </c>
      <c r="O15" s="7">
        <v>349</v>
      </c>
      <c r="P15" s="7">
        <v>268552542882.638</v>
      </c>
      <c r="Q15" s="7"/>
      <c r="R15" s="7"/>
      <c r="S15" s="7"/>
    </row>
    <row r="16" spans="1:19" ht="13.5" thickBot="1">
      <c r="A16">
        <v>30000</v>
      </c>
      <c r="B16">
        <v>1742</v>
      </c>
      <c r="C16">
        <v>115</v>
      </c>
      <c r="D16">
        <v>5586</v>
      </c>
      <c r="E16">
        <v>0</v>
      </c>
      <c r="F16">
        <v>0</v>
      </c>
      <c r="G16">
        <v>1</v>
      </c>
      <c r="H16" s="1">
        <v>0</v>
      </c>
      <c r="I16">
        <f t="shared" si="0"/>
        <v>0</v>
      </c>
      <c r="J16">
        <f t="shared" si="1"/>
        <v>0</v>
      </c>
      <c r="L16">
        <f t="shared" si="2"/>
        <v>43231.040525205826</v>
      </c>
      <c r="M16">
        <f t="shared" si="3"/>
        <v>-13231.040525205826</v>
      </c>
    </row>
    <row r="17" spans="1:22">
      <c r="A17">
        <v>65750</v>
      </c>
      <c r="B17">
        <v>1492</v>
      </c>
      <c r="C17">
        <v>95</v>
      </c>
      <c r="D17">
        <v>7659</v>
      </c>
      <c r="E17">
        <v>1</v>
      </c>
      <c r="F17">
        <v>0</v>
      </c>
      <c r="G17">
        <v>2</v>
      </c>
      <c r="H17" s="1">
        <v>0</v>
      </c>
      <c r="I17">
        <f t="shared" si="0"/>
        <v>95</v>
      </c>
      <c r="J17">
        <f t="shared" si="1"/>
        <v>0</v>
      </c>
      <c r="L17">
        <f t="shared" si="2"/>
        <v>60908.254121139144</v>
      </c>
      <c r="M17">
        <f t="shared" si="3"/>
        <v>4841.7458788608565</v>
      </c>
      <c r="N17" s="8"/>
      <c r="O17" s="8" t="s">
        <v>57</v>
      </c>
      <c r="P17" s="8" t="s">
        <v>45</v>
      </c>
      <c r="Q17" s="8" t="s">
        <v>58</v>
      </c>
      <c r="R17" s="8" t="s">
        <v>59</v>
      </c>
      <c r="S17" s="8" t="s">
        <v>60</v>
      </c>
      <c r="T17" s="8" t="s">
        <v>61</v>
      </c>
      <c r="U17" s="8" t="s">
        <v>62</v>
      </c>
      <c r="V17" s="8" t="s">
        <v>63</v>
      </c>
    </row>
    <row r="18" spans="1:22">
      <c r="A18">
        <v>66900</v>
      </c>
      <c r="B18">
        <v>864</v>
      </c>
      <c r="C18">
        <v>44</v>
      </c>
      <c r="D18">
        <v>17808</v>
      </c>
      <c r="E18">
        <v>0</v>
      </c>
      <c r="F18">
        <v>1</v>
      </c>
      <c r="G18">
        <v>1</v>
      </c>
      <c r="H18" s="1">
        <v>3</v>
      </c>
      <c r="I18">
        <f t="shared" si="0"/>
        <v>0</v>
      </c>
      <c r="J18">
        <f t="shared" si="1"/>
        <v>44</v>
      </c>
      <c r="L18">
        <f t="shared" si="2"/>
        <v>93174.870127275484</v>
      </c>
      <c r="M18">
        <f t="shared" si="3"/>
        <v>-26274.870127275484</v>
      </c>
      <c r="N18" s="6" t="s">
        <v>51</v>
      </c>
      <c r="O18" s="6">
        <v>3963.5698804290437</v>
      </c>
      <c r="P18" s="6">
        <v>8300.6956525908481</v>
      </c>
      <c r="Q18" s="6">
        <v>0.47749851895749457</v>
      </c>
      <c r="R18" s="6">
        <v>0.63331398449813348</v>
      </c>
      <c r="S18" s="6">
        <v>-12363.613462020139</v>
      </c>
      <c r="T18" s="6">
        <v>20290.753222878226</v>
      </c>
      <c r="U18" s="6">
        <v>-12363.613462020139</v>
      </c>
      <c r="V18" s="6">
        <v>20290.753222878226</v>
      </c>
    </row>
    <row r="19" spans="1:22">
      <c r="A19">
        <v>53000</v>
      </c>
      <c r="B19">
        <v>1162</v>
      </c>
      <c r="C19">
        <v>105</v>
      </c>
      <c r="D19">
        <v>3531</v>
      </c>
      <c r="E19">
        <v>1</v>
      </c>
      <c r="F19">
        <v>0</v>
      </c>
      <c r="G19">
        <v>1</v>
      </c>
      <c r="H19" s="1">
        <v>0</v>
      </c>
      <c r="I19">
        <f t="shared" si="0"/>
        <v>105</v>
      </c>
      <c r="J19">
        <f t="shared" si="1"/>
        <v>0</v>
      </c>
      <c r="L19">
        <f t="shared" si="2"/>
        <v>39449.855628845333</v>
      </c>
      <c r="M19">
        <f t="shared" si="3"/>
        <v>13550.144371154667</v>
      </c>
      <c r="N19" s="6" t="s">
        <v>34</v>
      </c>
      <c r="O19" s="6">
        <v>22.54730371541989</v>
      </c>
      <c r="P19" s="6">
        <v>3.0892189428395964</v>
      </c>
      <c r="Q19" s="6">
        <v>7.2987069329228271</v>
      </c>
      <c r="R19" s="6">
        <v>2.070082865434456E-12</v>
      </c>
      <c r="S19" s="6">
        <v>16.470916123861087</v>
      </c>
      <c r="T19" s="6">
        <v>28.623691306978692</v>
      </c>
      <c r="U19" s="6">
        <v>16.470916123861087</v>
      </c>
      <c r="V19" s="6">
        <v>28.623691306978692</v>
      </c>
    </row>
    <row r="20" spans="1:22">
      <c r="A20">
        <v>85000</v>
      </c>
      <c r="B20">
        <v>1280</v>
      </c>
      <c r="C20">
        <v>60</v>
      </c>
      <c r="D20">
        <v>8640</v>
      </c>
      <c r="E20">
        <v>0</v>
      </c>
      <c r="F20">
        <v>1</v>
      </c>
      <c r="G20">
        <v>1</v>
      </c>
      <c r="H20" s="1">
        <v>2</v>
      </c>
      <c r="I20">
        <f t="shared" si="0"/>
        <v>0</v>
      </c>
      <c r="J20">
        <f t="shared" si="1"/>
        <v>60</v>
      </c>
      <c r="L20">
        <f t="shared" si="2"/>
        <v>86133.937228494324</v>
      </c>
      <c r="M20">
        <f t="shared" si="3"/>
        <v>-1133.9372284943238</v>
      </c>
      <c r="N20" s="6" t="s">
        <v>24</v>
      </c>
      <c r="O20" s="6">
        <v>-110.26539648182241</v>
      </c>
      <c r="P20" s="6">
        <v>64.220536322119571</v>
      </c>
      <c r="Q20" s="6">
        <v>-1.7169803118545981</v>
      </c>
      <c r="R20" s="6">
        <v>8.6893449876166429E-2</v>
      </c>
      <c r="S20" s="6">
        <v>-236.58498640129963</v>
      </c>
      <c r="T20" s="6">
        <v>16.054193437654817</v>
      </c>
      <c r="U20" s="6">
        <v>-236.58498640129963</v>
      </c>
      <c r="V20" s="6">
        <v>16.054193437654817</v>
      </c>
    </row>
    <row r="21" spans="1:22">
      <c r="A21">
        <v>64310</v>
      </c>
      <c r="B21">
        <v>1564</v>
      </c>
      <c r="C21">
        <v>115</v>
      </c>
      <c r="D21">
        <v>7850</v>
      </c>
      <c r="E21">
        <v>1</v>
      </c>
      <c r="F21">
        <v>0</v>
      </c>
      <c r="G21">
        <v>1</v>
      </c>
      <c r="H21" s="1">
        <v>0</v>
      </c>
      <c r="I21">
        <f t="shared" si="0"/>
        <v>115</v>
      </c>
      <c r="J21">
        <f t="shared" si="1"/>
        <v>0</v>
      </c>
      <c r="L21">
        <f t="shared" si="2"/>
        <v>49312.963362047114</v>
      </c>
      <c r="M21">
        <f t="shared" si="3"/>
        <v>14997.036637952886</v>
      </c>
      <c r="N21" s="6" t="s">
        <v>85</v>
      </c>
      <c r="O21" s="6">
        <v>0.7501893526331137</v>
      </c>
      <c r="P21" s="6">
        <v>0.17301302885294342</v>
      </c>
      <c r="Q21" s="6">
        <v>4.3360280876346895</v>
      </c>
      <c r="R21" s="6">
        <v>1.9140656296688046E-5</v>
      </c>
      <c r="S21" s="6">
        <v>0.40987866531948303</v>
      </c>
      <c r="T21" s="6">
        <v>1.0905000399467444</v>
      </c>
      <c r="U21" s="6">
        <v>0.40987866531948303</v>
      </c>
      <c r="V21" s="6">
        <v>1.0905000399467444</v>
      </c>
    </row>
    <row r="22" spans="1:22">
      <c r="A22">
        <v>57000</v>
      </c>
      <c r="B22">
        <v>1332</v>
      </c>
      <c r="C22">
        <v>75</v>
      </c>
      <c r="D22">
        <v>6600</v>
      </c>
      <c r="E22">
        <v>1</v>
      </c>
      <c r="F22">
        <v>0</v>
      </c>
      <c r="G22">
        <v>1</v>
      </c>
      <c r="H22" s="1">
        <v>1</v>
      </c>
      <c r="I22">
        <f t="shared" si="0"/>
        <v>75</v>
      </c>
      <c r="J22">
        <f t="shared" si="1"/>
        <v>0</v>
      </c>
      <c r="L22">
        <f t="shared" si="2"/>
        <v>57598.034009158597</v>
      </c>
      <c r="M22">
        <f t="shared" si="3"/>
        <v>-598.03400915859675</v>
      </c>
      <c r="N22" s="6" t="s">
        <v>86</v>
      </c>
      <c r="O22" s="6">
        <v>23787.619614238447</v>
      </c>
      <c r="P22" s="6">
        <v>8663.320439061712</v>
      </c>
      <c r="Q22" s="6">
        <v>2.7457854966305257</v>
      </c>
      <c r="R22" s="6">
        <v>6.3576703560377004E-3</v>
      </c>
      <c r="S22" s="6">
        <v>6747.1657676022696</v>
      </c>
      <c r="T22" s="6">
        <v>40828.073460874628</v>
      </c>
      <c r="U22" s="6">
        <v>6747.1657676022696</v>
      </c>
      <c r="V22" s="6">
        <v>40828.073460874628</v>
      </c>
    </row>
    <row r="23" spans="1:22">
      <c r="A23">
        <v>26500</v>
      </c>
      <c r="B23">
        <v>1744</v>
      </c>
      <c r="C23">
        <v>114</v>
      </c>
      <c r="D23">
        <v>3216</v>
      </c>
      <c r="E23">
        <v>1</v>
      </c>
      <c r="F23">
        <v>0</v>
      </c>
      <c r="G23">
        <v>1.5</v>
      </c>
      <c r="H23" s="1">
        <v>0</v>
      </c>
      <c r="I23">
        <f t="shared" si="0"/>
        <v>114</v>
      </c>
      <c r="J23">
        <f t="shared" si="1"/>
        <v>0</v>
      </c>
      <c r="L23">
        <f t="shared" si="2"/>
        <v>54379.21341022096</v>
      </c>
      <c r="M23">
        <f t="shared" si="3"/>
        <v>-27879.21341022096</v>
      </c>
      <c r="N23" s="6" t="s">
        <v>87</v>
      </c>
      <c r="O23" s="6">
        <v>47167.141026754332</v>
      </c>
      <c r="P23" s="6">
        <v>8669.6614789818304</v>
      </c>
      <c r="Q23" s="6">
        <v>5.4404824388014816</v>
      </c>
      <c r="R23" s="6">
        <v>1.0180946991709945E-7</v>
      </c>
      <c r="S23" s="6">
        <v>30114.214572316272</v>
      </c>
      <c r="T23" s="6">
        <v>64220.067481192396</v>
      </c>
      <c r="U23" s="6">
        <v>30114.214572316272</v>
      </c>
      <c r="V23" s="6">
        <v>64220.067481192396</v>
      </c>
    </row>
    <row r="24" spans="1:22">
      <c r="A24">
        <v>59600</v>
      </c>
      <c r="B24">
        <v>1338</v>
      </c>
      <c r="C24">
        <v>85</v>
      </c>
      <c r="D24">
        <v>7688</v>
      </c>
      <c r="E24">
        <v>1</v>
      </c>
      <c r="F24">
        <v>0</v>
      </c>
      <c r="G24">
        <v>1.5</v>
      </c>
      <c r="H24" s="1">
        <v>0</v>
      </c>
      <c r="I24">
        <f t="shared" si="0"/>
        <v>85</v>
      </c>
      <c r="J24">
        <f t="shared" si="1"/>
        <v>0</v>
      </c>
      <c r="L24">
        <f t="shared" si="2"/>
        <v>55658.685792552096</v>
      </c>
      <c r="M24">
        <f t="shared" si="3"/>
        <v>3941.3142074479038</v>
      </c>
      <c r="N24" s="6" t="s">
        <v>88</v>
      </c>
      <c r="O24" s="6">
        <v>8480.0304441163371</v>
      </c>
      <c r="P24" s="6">
        <v>2268.6996131951032</v>
      </c>
      <c r="Q24" s="6">
        <v>3.7378374795830993</v>
      </c>
      <c r="R24" s="6">
        <v>2.1768230126940576E-4</v>
      </c>
      <c r="S24" s="6">
        <v>4017.5762012579744</v>
      </c>
      <c r="T24" s="6">
        <v>12942.4846869747</v>
      </c>
      <c r="U24" s="6">
        <v>4017.5762012579744</v>
      </c>
      <c r="V24" s="6">
        <v>12942.4846869747</v>
      </c>
    </row>
    <row r="25" spans="1:22">
      <c r="A25">
        <v>71000</v>
      </c>
      <c r="B25">
        <v>1056</v>
      </c>
      <c r="C25">
        <v>12</v>
      </c>
      <c r="D25">
        <v>12096</v>
      </c>
      <c r="E25">
        <v>1</v>
      </c>
      <c r="F25">
        <v>0</v>
      </c>
      <c r="G25">
        <v>3</v>
      </c>
      <c r="H25" s="1">
        <v>0</v>
      </c>
      <c r="I25">
        <f t="shared" si="0"/>
        <v>12</v>
      </c>
      <c r="J25">
        <f t="shared" si="1"/>
        <v>0</v>
      </c>
      <c r="L25">
        <f t="shared" si="2"/>
        <v>83146.352550646741</v>
      </c>
      <c r="M25">
        <f t="shared" si="3"/>
        <v>-12146.352550646741</v>
      </c>
      <c r="N25" s="6" t="s">
        <v>27</v>
      </c>
      <c r="O25" s="6">
        <v>4689.877102202594</v>
      </c>
      <c r="P25" s="6">
        <v>1167.8733433275956</v>
      </c>
      <c r="Q25" s="6">
        <v>4.0157412008735731</v>
      </c>
      <c r="R25" s="6">
        <v>7.296515414145511E-5</v>
      </c>
      <c r="S25" s="6">
        <v>2392.710335063367</v>
      </c>
      <c r="T25" s="6">
        <v>6987.0438693418209</v>
      </c>
      <c r="U25" s="6">
        <v>2392.710335063367</v>
      </c>
      <c r="V25" s="6">
        <v>6987.0438693418209</v>
      </c>
    </row>
    <row r="26" spans="1:22">
      <c r="A26">
        <v>95000</v>
      </c>
      <c r="B26">
        <v>1851</v>
      </c>
      <c r="C26">
        <v>75</v>
      </c>
      <c r="D26">
        <v>14544</v>
      </c>
      <c r="E26">
        <v>0</v>
      </c>
      <c r="F26">
        <v>1</v>
      </c>
      <c r="G26">
        <v>2.5</v>
      </c>
      <c r="H26" s="1">
        <v>0</v>
      </c>
      <c r="I26">
        <f t="shared" si="0"/>
        <v>0</v>
      </c>
      <c r="J26">
        <f t="shared" si="1"/>
        <v>75</v>
      </c>
      <c r="L26">
        <f t="shared" si="2"/>
        <v>102228.1712772898</v>
      </c>
      <c r="M26">
        <f t="shared" si="3"/>
        <v>-7228.1712772898027</v>
      </c>
      <c r="N26" s="6" t="s">
        <v>89</v>
      </c>
      <c r="O26" s="6">
        <v>-133.83222096011991</v>
      </c>
      <c r="P26" s="6">
        <v>76.228110870239846</v>
      </c>
      <c r="Q26" s="6">
        <v>-1.7556806725531648</v>
      </c>
      <c r="R26" s="6">
        <v>8.0043389370261467E-2</v>
      </c>
      <c r="S26" s="6">
        <v>-283.77029773305674</v>
      </c>
      <c r="T26" s="6">
        <v>16.105855812816912</v>
      </c>
      <c r="U26" s="6">
        <v>-283.77029773305674</v>
      </c>
      <c r="V26" s="6">
        <v>16.105855812816912</v>
      </c>
    </row>
    <row r="27" spans="1:22" ht="13.5" thickBot="1">
      <c r="A27">
        <v>95000</v>
      </c>
      <c r="B27">
        <v>1851</v>
      </c>
      <c r="C27">
        <v>75</v>
      </c>
      <c r="D27">
        <v>14544</v>
      </c>
      <c r="E27">
        <v>0</v>
      </c>
      <c r="F27">
        <v>1</v>
      </c>
      <c r="G27">
        <v>2.5</v>
      </c>
      <c r="H27" s="1">
        <v>0</v>
      </c>
      <c r="I27">
        <f t="shared" si="0"/>
        <v>0</v>
      </c>
      <c r="J27">
        <f t="shared" si="1"/>
        <v>75</v>
      </c>
      <c r="L27">
        <f t="shared" si="2"/>
        <v>102228.1712772898</v>
      </c>
      <c r="M27">
        <f t="shared" si="3"/>
        <v>-7228.1712772898027</v>
      </c>
      <c r="N27" s="7" t="s">
        <v>90</v>
      </c>
      <c r="O27" s="7">
        <v>-193.04698834647954</v>
      </c>
      <c r="P27" s="7">
        <v>85.715490355020691</v>
      </c>
      <c r="Q27" s="7">
        <v>-2.2521832115398035</v>
      </c>
      <c r="R27" s="7">
        <v>2.4948234084895143E-2</v>
      </c>
      <c r="S27" s="7">
        <v>-361.64641481473484</v>
      </c>
      <c r="T27" s="7">
        <v>-24.447561878224207</v>
      </c>
      <c r="U27" s="7">
        <v>-361.64641481473484</v>
      </c>
      <c r="V27" s="7">
        <v>-24.447561878224207</v>
      </c>
    </row>
    <row r="28" spans="1:22">
      <c r="A28">
        <v>60000</v>
      </c>
      <c r="B28">
        <v>1958</v>
      </c>
      <c r="C28">
        <v>95</v>
      </c>
      <c r="D28">
        <v>8250</v>
      </c>
      <c r="E28">
        <v>0</v>
      </c>
      <c r="F28">
        <v>1</v>
      </c>
      <c r="G28">
        <v>2</v>
      </c>
      <c r="H28" s="1">
        <v>2</v>
      </c>
      <c r="I28">
        <f t="shared" si="0"/>
        <v>0</v>
      </c>
      <c r="J28">
        <f t="shared" si="1"/>
        <v>95</v>
      </c>
      <c r="L28">
        <f t="shared" si="2"/>
        <v>98992.532275147911</v>
      </c>
      <c r="M28">
        <f t="shared" si="3"/>
        <v>-38992.532275147911</v>
      </c>
    </row>
    <row r="29" spans="1:22">
      <c r="A29">
        <v>92000</v>
      </c>
      <c r="B29">
        <v>1328</v>
      </c>
      <c r="C29">
        <v>79</v>
      </c>
      <c r="D29">
        <v>6996</v>
      </c>
      <c r="E29">
        <v>0</v>
      </c>
      <c r="F29">
        <v>1</v>
      </c>
      <c r="G29">
        <v>1</v>
      </c>
      <c r="H29" s="1">
        <v>1</v>
      </c>
      <c r="I29">
        <f t="shared" si="0"/>
        <v>0</v>
      </c>
      <c r="J29">
        <f t="shared" si="1"/>
        <v>79</v>
      </c>
      <c r="L29">
        <f t="shared" si="2"/>
        <v>75530.084097165323</v>
      </c>
      <c r="M29">
        <f t="shared" si="3"/>
        <v>16469.915902834677</v>
      </c>
    </row>
    <row r="30" spans="1:22">
      <c r="A30">
        <v>75000</v>
      </c>
      <c r="B30">
        <v>912</v>
      </c>
      <c r="C30">
        <v>35</v>
      </c>
      <c r="D30">
        <v>7600</v>
      </c>
      <c r="E30">
        <v>0</v>
      </c>
      <c r="F30">
        <v>1</v>
      </c>
      <c r="G30">
        <v>1.5</v>
      </c>
      <c r="H30" s="1">
        <v>1</v>
      </c>
      <c r="I30">
        <f t="shared" si="0"/>
        <v>0</v>
      </c>
      <c r="J30">
        <f t="shared" si="1"/>
        <v>35</v>
      </c>
      <c r="L30">
        <f t="shared" si="2"/>
        <v>84189.280275044512</v>
      </c>
      <c r="M30">
        <f t="shared" si="3"/>
        <v>-9189.2802750445117</v>
      </c>
    </row>
    <row r="31" spans="1:22">
      <c r="A31">
        <v>93000</v>
      </c>
      <c r="B31">
        <v>1290</v>
      </c>
      <c r="C31">
        <v>17</v>
      </c>
      <c r="D31">
        <v>9375</v>
      </c>
      <c r="E31">
        <v>0</v>
      </c>
      <c r="F31">
        <v>1</v>
      </c>
      <c r="G31">
        <v>2</v>
      </c>
      <c r="H31" s="1">
        <v>1</v>
      </c>
      <c r="I31">
        <f t="shared" si="0"/>
        <v>0</v>
      </c>
      <c r="J31">
        <f t="shared" si="1"/>
        <v>17</v>
      </c>
      <c r="L31">
        <f t="shared" si="2"/>
        <v>103743.3853293646</v>
      </c>
      <c r="M31">
        <f t="shared" si="3"/>
        <v>-10743.385329364595</v>
      </c>
    </row>
    <row r="32" spans="1:22">
      <c r="A32">
        <v>58150</v>
      </c>
      <c r="B32">
        <v>1056</v>
      </c>
      <c r="C32">
        <v>85</v>
      </c>
      <c r="D32">
        <v>5586</v>
      </c>
      <c r="E32">
        <v>1</v>
      </c>
      <c r="F32">
        <v>0</v>
      </c>
      <c r="G32">
        <v>1</v>
      </c>
      <c r="H32" s="1">
        <v>0</v>
      </c>
      <c r="I32">
        <f t="shared" si="0"/>
        <v>85</v>
      </c>
      <c r="J32">
        <f t="shared" si="1"/>
        <v>0</v>
      </c>
      <c r="L32">
        <f t="shared" si="2"/>
        <v>43483.432903510708</v>
      </c>
      <c r="M32">
        <f t="shared" si="3"/>
        <v>14666.567096489292</v>
      </c>
    </row>
    <row r="33" spans="1:13">
      <c r="A33">
        <v>15481</v>
      </c>
      <c r="B33">
        <v>1256</v>
      </c>
      <c r="C33">
        <v>105</v>
      </c>
      <c r="D33">
        <v>2632</v>
      </c>
      <c r="E33">
        <v>1</v>
      </c>
      <c r="F33">
        <v>0</v>
      </c>
      <c r="G33">
        <v>1</v>
      </c>
      <c r="H33" s="1">
        <v>0</v>
      </c>
      <c r="I33">
        <f t="shared" si="0"/>
        <v>105</v>
      </c>
      <c r="J33">
        <f t="shared" si="1"/>
        <v>0</v>
      </c>
      <c r="L33">
        <f t="shared" si="2"/>
        <v>40894.881950077623</v>
      </c>
      <c r="M33">
        <f t="shared" si="3"/>
        <v>-25413.881950077623</v>
      </c>
    </row>
    <row r="34" spans="1:13">
      <c r="A34">
        <v>30000</v>
      </c>
      <c r="B34">
        <v>1410</v>
      </c>
      <c r="C34">
        <v>115</v>
      </c>
      <c r="D34">
        <v>4551</v>
      </c>
      <c r="E34">
        <v>1</v>
      </c>
      <c r="F34">
        <v>0</v>
      </c>
      <c r="G34">
        <v>1</v>
      </c>
      <c r="H34" s="1">
        <v>0</v>
      </c>
      <c r="I34">
        <f t="shared" si="0"/>
        <v>115</v>
      </c>
      <c r="J34">
        <f t="shared" si="1"/>
        <v>0</v>
      </c>
      <c r="L34">
        <f t="shared" si="2"/>
        <v>43365.803915535813</v>
      </c>
      <c r="M34">
        <f t="shared" si="3"/>
        <v>-13365.803915535813</v>
      </c>
    </row>
    <row r="35" spans="1:13">
      <c r="A35">
        <v>87000</v>
      </c>
      <c r="B35">
        <v>2080</v>
      </c>
      <c r="C35">
        <v>32</v>
      </c>
      <c r="D35">
        <v>7275</v>
      </c>
      <c r="E35">
        <v>0</v>
      </c>
      <c r="F35">
        <v>1</v>
      </c>
      <c r="G35">
        <v>1.5</v>
      </c>
      <c r="H35" s="1">
        <v>0</v>
      </c>
      <c r="I35">
        <f t="shared" si="0"/>
        <v>0</v>
      </c>
      <c r="J35">
        <f t="shared" si="1"/>
        <v>32</v>
      </c>
      <c r="L35">
        <f t="shared" si="2"/>
        <v>106500.7795273315</v>
      </c>
      <c r="M35">
        <f t="shared" si="3"/>
        <v>-19500.779527331499</v>
      </c>
    </row>
    <row r="36" spans="1:13">
      <c r="A36">
        <v>67500</v>
      </c>
      <c r="B36">
        <v>1436</v>
      </c>
      <c r="C36">
        <v>203</v>
      </c>
      <c r="D36">
        <v>8869</v>
      </c>
      <c r="E36">
        <v>0</v>
      </c>
      <c r="F36">
        <v>0</v>
      </c>
      <c r="G36">
        <v>1</v>
      </c>
      <c r="H36" s="1">
        <v>3</v>
      </c>
      <c r="I36">
        <f t="shared" si="0"/>
        <v>0</v>
      </c>
      <c r="J36">
        <f t="shared" si="1"/>
        <v>0</v>
      </c>
      <c r="L36">
        <f t="shared" si="2"/>
        <v>43160.71364918926</v>
      </c>
      <c r="M36">
        <f t="shared" si="3"/>
        <v>24339.28635081074</v>
      </c>
    </row>
    <row r="37" spans="1:13">
      <c r="A37">
        <v>66500</v>
      </c>
      <c r="B37">
        <v>1436</v>
      </c>
      <c r="C37">
        <v>203</v>
      </c>
      <c r="D37">
        <v>8869</v>
      </c>
      <c r="E37">
        <v>0</v>
      </c>
      <c r="F37">
        <v>0</v>
      </c>
      <c r="G37">
        <v>1</v>
      </c>
      <c r="H37" s="1">
        <v>3</v>
      </c>
      <c r="I37">
        <f t="shared" si="0"/>
        <v>0</v>
      </c>
      <c r="J37">
        <f t="shared" si="1"/>
        <v>0</v>
      </c>
      <c r="L37">
        <f t="shared" si="2"/>
        <v>43160.71364918926</v>
      </c>
      <c r="M37">
        <f t="shared" si="3"/>
        <v>23339.28635081074</v>
      </c>
    </row>
    <row r="38" spans="1:13">
      <c r="A38">
        <v>91500</v>
      </c>
      <c r="B38">
        <v>1036</v>
      </c>
      <c r="C38">
        <v>53</v>
      </c>
      <c r="D38">
        <v>11205</v>
      </c>
      <c r="E38">
        <v>0</v>
      </c>
      <c r="F38">
        <v>1</v>
      </c>
      <c r="G38">
        <v>1</v>
      </c>
      <c r="H38" s="1">
        <v>0</v>
      </c>
      <c r="I38">
        <f t="shared" si="0"/>
        <v>0</v>
      </c>
      <c r="J38">
        <f t="shared" si="1"/>
        <v>53</v>
      </c>
      <c r="L38">
        <f t="shared" si="2"/>
        <v>75300.06330082874</v>
      </c>
      <c r="M38">
        <f t="shared" si="3"/>
        <v>16199.93669917126</v>
      </c>
    </row>
    <row r="39" spans="1:13">
      <c r="A39">
        <v>32000</v>
      </c>
      <c r="B39">
        <v>2158</v>
      </c>
      <c r="C39">
        <v>114</v>
      </c>
      <c r="D39">
        <v>9114</v>
      </c>
      <c r="E39">
        <v>1</v>
      </c>
      <c r="F39">
        <v>0</v>
      </c>
      <c r="G39">
        <v>1.5</v>
      </c>
      <c r="H39" s="1">
        <v>0</v>
      </c>
      <c r="I39">
        <f t="shared" si="0"/>
        <v>114</v>
      </c>
      <c r="J39">
        <f t="shared" si="1"/>
        <v>0</v>
      </c>
      <c r="L39">
        <f t="shared" si="2"/>
        <v>68138.413950234884</v>
      </c>
      <c r="M39">
        <f t="shared" si="3"/>
        <v>-36138.413950234884</v>
      </c>
    </row>
    <row r="40" spans="1:13">
      <c r="A40">
        <v>50100</v>
      </c>
      <c r="B40">
        <v>1155</v>
      </c>
      <c r="C40">
        <v>90</v>
      </c>
      <c r="D40">
        <v>4500</v>
      </c>
      <c r="E40">
        <v>0</v>
      </c>
      <c r="F40">
        <v>1</v>
      </c>
      <c r="G40">
        <v>1</v>
      </c>
      <c r="H40" s="1">
        <v>1</v>
      </c>
      <c r="I40">
        <f t="shared" si="0"/>
        <v>0</v>
      </c>
      <c r="J40">
        <f t="shared" si="1"/>
        <v>90</v>
      </c>
      <c r="L40">
        <f t="shared" si="2"/>
        <v>66420.491697114107</v>
      </c>
      <c r="M40">
        <f t="shared" si="3"/>
        <v>-16320.491697114107</v>
      </c>
    </row>
    <row r="41" spans="1:13">
      <c r="A41">
        <v>26000</v>
      </c>
      <c r="B41">
        <v>1232</v>
      </c>
      <c r="C41">
        <v>95</v>
      </c>
      <c r="D41">
        <v>2607</v>
      </c>
      <c r="E41">
        <v>0</v>
      </c>
      <c r="F41">
        <v>0</v>
      </c>
      <c r="G41">
        <v>1</v>
      </c>
      <c r="H41" s="1">
        <v>0</v>
      </c>
      <c r="I41">
        <f t="shared" si="0"/>
        <v>0</v>
      </c>
      <c r="J41">
        <f t="shared" si="1"/>
        <v>0</v>
      </c>
      <c r="L41">
        <f t="shared" si="2"/>
        <v>31702.409478484085</v>
      </c>
      <c r="M41">
        <f t="shared" si="3"/>
        <v>-5702.4094784840854</v>
      </c>
    </row>
    <row r="42" spans="1:13">
      <c r="A42">
        <v>92900</v>
      </c>
      <c r="B42">
        <v>1092</v>
      </c>
      <c r="C42">
        <v>53</v>
      </c>
      <c r="D42">
        <v>7448</v>
      </c>
      <c r="E42">
        <v>0</v>
      </c>
      <c r="F42">
        <v>1</v>
      </c>
      <c r="G42">
        <v>1</v>
      </c>
      <c r="H42" s="1">
        <v>1</v>
      </c>
      <c r="I42">
        <f t="shared" si="0"/>
        <v>0</v>
      </c>
      <c r="J42">
        <f t="shared" si="1"/>
        <v>53</v>
      </c>
      <c r="L42">
        <f t="shared" si="2"/>
        <v>78434.128013252252</v>
      </c>
      <c r="M42">
        <f t="shared" si="3"/>
        <v>14465.871986747748</v>
      </c>
    </row>
    <row r="43" spans="1:13">
      <c r="A43">
        <v>70321</v>
      </c>
      <c r="B43">
        <v>1368</v>
      </c>
      <c r="C43">
        <v>45</v>
      </c>
      <c r="D43">
        <v>17500</v>
      </c>
      <c r="E43">
        <v>0</v>
      </c>
      <c r="F43">
        <v>1</v>
      </c>
      <c r="G43">
        <v>2</v>
      </c>
      <c r="H43" s="1">
        <v>2</v>
      </c>
      <c r="I43">
        <f t="shared" si="0"/>
        <v>0</v>
      </c>
      <c r="J43">
        <f t="shared" si="1"/>
        <v>45</v>
      </c>
      <c r="L43">
        <f t="shared" si="2"/>
        <v>107794.49383632158</v>
      </c>
      <c r="M43">
        <f t="shared" si="3"/>
        <v>-37473.493836321577</v>
      </c>
    </row>
    <row r="44" spans="1:13">
      <c r="A44">
        <v>53500</v>
      </c>
      <c r="B44">
        <v>1440</v>
      </c>
      <c r="C44">
        <v>76</v>
      </c>
      <c r="D44">
        <v>4092</v>
      </c>
      <c r="E44">
        <v>1</v>
      </c>
      <c r="F44">
        <v>0</v>
      </c>
      <c r="G44">
        <v>1</v>
      </c>
      <c r="H44" s="1">
        <v>0</v>
      </c>
      <c r="I44">
        <f t="shared" si="0"/>
        <v>76</v>
      </c>
      <c r="J44">
        <f t="shared" si="1"/>
        <v>0</v>
      </c>
      <c r="L44">
        <f t="shared" si="2"/>
        <v>53217.693194375555</v>
      </c>
      <c r="M44">
        <f t="shared" si="3"/>
        <v>282.30680562444468</v>
      </c>
    </row>
    <row r="45" spans="1:13">
      <c r="A45">
        <v>44900</v>
      </c>
      <c r="B45">
        <v>1076</v>
      </c>
      <c r="C45">
        <v>115</v>
      </c>
      <c r="D45">
        <v>8932</v>
      </c>
      <c r="E45">
        <v>1</v>
      </c>
      <c r="F45">
        <v>0</v>
      </c>
      <c r="G45">
        <v>2</v>
      </c>
      <c r="H45" s="1">
        <v>1</v>
      </c>
      <c r="I45">
        <f t="shared" si="0"/>
        <v>115</v>
      </c>
      <c r="J45">
        <f t="shared" si="1"/>
        <v>0</v>
      </c>
      <c r="L45">
        <f t="shared" si="2"/>
        <v>52291.491574790154</v>
      </c>
      <c r="M45">
        <f t="shared" si="3"/>
        <v>-7391.4915747901541</v>
      </c>
    </row>
    <row r="46" spans="1:13">
      <c r="A46">
        <v>67575</v>
      </c>
      <c r="B46">
        <v>2232</v>
      </c>
      <c r="C46">
        <v>125</v>
      </c>
      <c r="D46">
        <v>4018</v>
      </c>
      <c r="E46">
        <v>1</v>
      </c>
      <c r="F46">
        <v>0</v>
      </c>
      <c r="G46">
        <v>1</v>
      </c>
      <c r="H46" s="1">
        <v>0</v>
      </c>
      <c r="I46">
        <f t="shared" si="0"/>
        <v>125</v>
      </c>
      <c r="J46">
        <f t="shared" si="1"/>
        <v>0</v>
      </c>
      <c r="L46">
        <f t="shared" si="2"/>
        <v>59058.860470238076</v>
      </c>
      <c r="M46">
        <f t="shared" si="3"/>
        <v>8516.1395297619238</v>
      </c>
    </row>
    <row r="47" spans="1:13">
      <c r="A47">
        <v>49500</v>
      </c>
      <c r="B47">
        <v>1566</v>
      </c>
      <c r="C47">
        <v>115</v>
      </c>
      <c r="D47">
        <v>6174</v>
      </c>
      <c r="E47">
        <v>1</v>
      </c>
      <c r="F47">
        <v>0</v>
      </c>
      <c r="G47">
        <v>2</v>
      </c>
      <c r="H47" s="1">
        <v>0</v>
      </c>
      <c r="I47">
        <f t="shared" si="0"/>
        <v>115</v>
      </c>
      <c r="J47">
        <f t="shared" si="1"/>
        <v>0</v>
      </c>
      <c r="L47">
        <f t="shared" si="2"/>
        <v>56580.771058581187</v>
      </c>
      <c r="M47">
        <f t="shared" si="3"/>
        <v>-7080.7710585811874</v>
      </c>
    </row>
    <row r="48" spans="1:13">
      <c r="A48">
        <v>15250</v>
      </c>
      <c r="B48">
        <v>1240</v>
      </c>
      <c r="C48">
        <v>105</v>
      </c>
      <c r="D48">
        <v>2772</v>
      </c>
      <c r="E48">
        <v>1</v>
      </c>
      <c r="F48">
        <v>0</v>
      </c>
      <c r="G48">
        <v>1</v>
      </c>
      <c r="H48" s="1">
        <v>0</v>
      </c>
      <c r="I48">
        <f t="shared" si="0"/>
        <v>105</v>
      </c>
      <c r="J48">
        <f t="shared" si="1"/>
        <v>0</v>
      </c>
      <c r="L48">
        <f t="shared" si="2"/>
        <v>40639.151599999539</v>
      </c>
      <c r="M48">
        <f t="shared" si="3"/>
        <v>-25389.151599999539</v>
      </c>
    </row>
    <row r="49" spans="1:13">
      <c r="A49">
        <v>44300</v>
      </c>
      <c r="B49">
        <v>1056</v>
      </c>
      <c r="C49">
        <v>12</v>
      </c>
      <c r="D49">
        <v>12312</v>
      </c>
      <c r="E49">
        <v>0</v>
      </c>
      <c r="F49">
        <v>0</v>
      </c>
      <c r="G49">
        <v>1</v>
      </c>
      <c r="H49" s="1">
        <v>0</v>
      </c>
      <c r="I49">
        <f t="shared" si="0"/>
        <v>0</v>
      </c>
      <c r="J49">
        <f t="shared" si="1"/>
        <v>0</v>
      </c>
      <c r="L49">
        <f t="shared" si="2"/>
        <v>44166.699599865809</v>
      </c>
      <c r="M49">
        <f t="shared" si="3"/>
        <v>133.30040013419057</v>
      </c>
    </row>
    <row r="50" spans="1:13">
      <c r="A50">
        <v>59000</v>
      </c>
      <c r="B50">
        <v>1056</v>
      </c>
      <c r="C50">
        <v>11</v>
      </c>
      <c r="D50">
        <v>7600</v>
      </c>
      <c r="E50">
        <v>1</v>
      </c>
      <c r="F50">
        <v>0</v>
      </c>
      <c r="G50">
        <v>1</v>
      </c>
      <c r="H50" s="1">
        <v>0</v>
      </c>
      <c r="I50">
        <f t="shared" si="0"/>
        <v>11</v>
      </c>
      <c r="J50">
        <f t="shared" si="1"/>
        <v>0</v>
      </c>
      <c r="L50">
        <f t="shared" si="2"/>
        <v>63057.537950417529</v>
      </c>
      <c r="M50">
        <f t="shared" si="3"/>
        <v>-4057.5379504175289</v>
      </c>
    </row>
    <row r="51" spans="1:13">
      <c r="A51">
        <v>92500</v>
      </c>
      <c r="B51">
        <v>1579</v>
      </c>
      <c r="C51">
        <v>68</v>
      </c>
      <c r="D51">
        <v>22500</v>
      </c>
      <c r="E51">
        <v>1</v>
      </c>
      <c r="F51">
        <v>0</v>
      </c>
      <c r="G51">
        <v>1.5</v>
      </c>
      <c r="H51" s="1">
        <v>1</v>
      </c>
      <c r="I51">
        <f t="shared" si="0"/>
        <v>68</v>
      </c>
      <c r="J51">
        <f t="shared" si="1"/>
        <v>0</v>
      </c>
      <c r="L51">
        <f t="shared" si="2"/>
        <v>81043.927277885581</v>
      </c>
      <c r="M51">
        <f t="shared" si="3"/>
        <v>11456.072722114419</v>
      </c>
    </row>
    <row r="52" spans="1:13">
      <c r="A52">
        <v>129000</v>
      </c>
      <c r="B52">
        <v>2124</v>
      </c>
      <c r="C52">
        <v>35</v>
      </c>
      <c r="D52">
        <v>23920</v>
      </c>
      <c r="E52">
        <v>0</v>
      </c>
      <c r="F52">
        <v>1</v>
      </c>
      <c r="G52">
        <v>2</v>
      </c>
      <c r="H52" s="1">
        <v>2</v>
      </c>
      <c r="I52">
        <f t="shared" si="0"/>
        <v>0</v>
      </c>
      <c r="J52">
        <f t="shared" si="1"/>
        <v>35</v>
      </c>
      <c r="L52">
        <f t="shared" si="2"/>
        <v>132689.59493736661</v>
      </c>
      <c r="M52">
        <f t="shared" si="3"/>
        <v>-3689.5949373666081</v>
      </c>
    </row>
    <row r="53" spans="1:13">
      <c r="A53">
        <v>38500</v>
      </c>
      <c r="B53">
        <v>1054</v>
      </c>
      <c r="C53">
        <v>105</v>
      </c>
      <c r="D53">
        <v>4032</v>
      </c>
      <c r="E53">
        <v>0</v>
      </c>
      <c r="F53">
        <v>0</v>
      </c>
      <c r="G53">
        <v>1</v>
      </c>
      <c r="H53" s="1">
        <v>1</v>
      </c>
      <c r="I53">
        <f t="shared" si="0"/>
        <v>0</v>
      </c>
      <c r="J53">
        <f t="shared" si="1"/>
        <v>0</v>
      </c>
      <c r="L53">
        <f t="shared" si="2"/>
        <v>32345.232382025901</v>
      </c>
      <c r="M53">
        <f t="shared" si="3"/>
        <v>6154.7676179740993</v>
      </c>
    </row>
    <row r="54" spans="1:13">
      <c r="A54">
        <v>65000</v>
      </c>
      <c r="B54">
        <v>1524</v>
      </c>
      <c r="C54">
        <v>85</v>
      </c>
      <c r="D54">
        <v>11774</v>
      </c>
      <c r="E54">
        <v>1</v>
      </c>
      <c r="F54">
        <v>0</v>
      </c>
      <c r="G54">
        <v>1.5</v>
      </c>
      <c r="H54" s="1">
        <v>1</v>
      </c>
      <c r="I54">
        <f t="shared" si="0"/>
        <v>85</v>
      </c>
      <c r="J54">
        <f t="shared" si="1"/>
        <v>0</v>
      </c>
      <c r="L54">
        <f t="shared" si="2"/>
        <v>67607.635080681663</v>
      </c>
      <c r="M54">
        <f t="shared" si="3"/>
        <v>-2607.6350806816627</v>
      </c>
    </row>
    <row r="55" spans="1:13">
      <c r="A55">
        <v>67100</v>
      </c>
      <c r="B55">
        <v>1896</v>
      </c>
      <c r="C55">
        <v>131</v>
      </c>
      <c r="D55">
        <v>12276</v>
      </c>
      <c r="E55">
        <v>1</v>
      </c>
      <c r="F55">
        <v>0</v>
      </c>
      <c r="G55">
        <v>2</v>
      </c>
      <c r="H55" s="1">
        <v>0</v>
      </c>
      <c r="I55">
        <f t="shared" si="0"/>
        <v>131</v>
      </c>
      <c r="J55">
        <f t="shared" si="1"/>
        <v>0</v>
      </c>
      <c r="L55">
        <f t="shared" si="2"/>
        <v>64693.474835365945</v>
      </c>
      <c r="M55">
        <f t="shared" si="3"/>
        <v>2406.5251646340548</v>
      </c>
    </row>
    <row r="56" spans="1:13">
      <c r="A56">
        <v>89000</v>
      </c>
      <c r="B56">
        <v>1092</v>
      </c>
      <c r="C56">
        <v>36</v>
      </c>
      <c r="D56">
        <v>14880</v>
      </c>
      <c r="E56">
        <v>0</v>
      </c>
      <c r="F56">
        <v>1</v>
      </c>
      <c r="G56">
        <v>1</v>
      </c>
      <c r="H56" s="1">
        <v>1</v>
      </c>
      <c r="I56">
        <f t="shared" si="0"/>
        <v>0</v>
      </c>
      <c r="J56">
        <f t="shared" si="1"/>
        <v>36</v>
      </c>
      <c r="L56">
        <f t="shared" si="2"/>
        <v>89165.845824102667</v>
      </c>
      <c r="M56">
        <f t="shared" si="3"/>
        <v>-165.84582410266739</v>
      </c>
    </row>
    <row r="57" spans="1:13">
      <c r="A57">
        <v>29500</v>
      </c>
      <c r="B57">
        <v>1859</v>
      </c>
      <c r="C57">
        <v>150</v>
      </c>
      <c r="D57">
        <v>10395</v>
      </c>
      <c r="E57">
        <v>0</v>
      </c>
      <c r="F57">
        <v>0</v>
      </c>
      <c r="G57">
        <v>1.5</v>
      </c>
      <c r="H57" s="1">
        <v>0</v>
      </c>
      <c r="I57">
        <f t="shared" si="0"/>
        <v>0</v>
      </c>
      <c r="J57">
        <f t="shared" si="1"/>
        <v>0</v>
      </c>
      <c r="L57">
        <f t="shared" si="2"/>
        <v>49857.462001916982</v>
      </c>
      <c r="M57">
        <f t="shared" si="3"/>
        <v>-20357.462001916982</v>
      </c>
    </row>
    <row r="58" spans="1:13">
      <c r="A58">
        <v>50000</v>
      </c>
      <c r="B58">
        <v>1216</v>
      </c>
      <c r="C58">
        <v>50</v>
      </c>
      <c r="D58">
        <v>10800</v>
      </c>
      <c r="E58">
        <v>1</v>
      </c>
      <c r="F58">
        <v>0</v>
      </c>
      <c r="G58">
        <v>1</v>
      </c>
      <c r="H58" s="1">
        <v>0</v>
      </c>
      <c r="I58">
        <f t="shared" si="0"/>
        <v>50</v>
      </c>
      <c r="J58">
        <f t="shared" si="1"/>
        <v>0</v>
      </c>
      <c r="L58">
        <f t="shared" si="2"/>
        <v>59545.905393074914</v>
      </c>
      <c r="M58">
        <f t="shared" si="3"/>
        <v>-9545.9053930749142</v>
      </c>
    </row>
    <row r="59" spans="1:13">
      <c r="A59">
        <v>85000</v>
      </c>
      <c r="B59">
        <v>1650</v>
      </c>
      <c r="C59">
        <v>95</v>
      </c>
      <c r="D59">
        <v>10736</v>
      </c>
      <c r="E59">
        <v>0</v>
      </c>
      <c r="F59">
        <v>1</v>
      </c>
      <c r="G59">
        <v>2</v>
      </c>
      <c r="H59" s="1">
        <v>1</v>
      </c>
      <c r="I59">
        <f t="shared" si="0"/>
        <v>0</v>
      </c>
      <c r="J59">
        <f t="shared" si="1"/>
        <v>95</v>
      </c>
      <c r="L59">
        <f t="shared" si="2"/>
        <v>89223.056359241891</v>
      </c>
      <c r="M59">
        <f t="shared" si="3"/>
        <v>-4223.0563592418912</v>
      </c>
    </row>
    <row r="60" spans="1:13">
      <c r="A60">
        <v>58000</v>
      </c>
      <c r="B60">
        <v>1460</v>
      </c>
      <c r="C60">
        <v>115</v>
      </c>
      <c r="D60">
        <v>16500</v>
      </c>
      <c r="E60">
        <v>0</v>
      </c>
      <c r="F60">
        <v>0</v>
      </c>
      <c r="G60">
        <v>1.5</v>
      </c>
      <c r="H60" s="1">
        <v>2</v>
      </c>
      <c r="I60">
        <f t="shared" si="0"/>
        <v>0</v>
      </c>
      <c r="J60">
        <f t="shared" si="1"/>
        <v>0</v>
      </c>
      <c r="L60">
        <f t="shared" si="2"/>
        <v>58680.036898558581</v>
      </c>
      <c r="M60">
        <f t="shared" si="3"/>
        <v>-680.03689855858102</v>
      </c>
    </row>
    <row r="61" spans="1:13">
      <c r="A61">
        <v>28000</v>
      </c>
      <c r="B61">
        <v>1632</v>
      </c>
      <c r="C61">
        <v>105</v>
      </c>
      <c r="D61">
        <v>5476</v>
      </c>
      <c r="E61">
        <v>1</v>
      </c>
      <c r="F61">
        <v>0</v>
      </c>
      <c r="G61">
        <v>1.5</v>
      </c>
      <c r="H61" s="1">
        <v>1</v>
      </c>
      <c r="I61">
        <f t="shared" si="0"/>
        <v>105</v>
      </c>
      <c r="J61">
        <f t="shared" si="1"/>
        <v>0</v>
      </c>
      <c r="L61">
        <f t="shared" si="2"/>
        <v>60436.098990224826</v>
      </c>
      <c r="M61">
        <f t="shared" si="3"/>
        <v>-32436.098990224826</v>
      </c>
    </row>
    <row r="62" spans="1:13">
      <c r="A62">
        <v>52224</v>
      </c>
      <c r="B62">
        <v>1562</v>
      </c>
      <c r="C62">
        <v>105</v>
      </c>
      <c r="D62">
        <v>7946</v>
      </c>
      <c r="E62">
        <v>1</v>
      </c>
      <c r="F62">
        <v>0</v>
      </c>
      <c r="G62">
        <v>1</v>
      </c>
      <c r="H62" s="1">
        <v>0</v>
      </c>
      <c r="I62">
        <f t="shared" si="0"/>
        <v>105</v>
      </c>
      <c r="J62">
        <f t="shared" si="1"/>
        <v>0</v>
      </c>
      <c r="L62">
        <f t="shared" si="2"/>
        <v>51780.863106888472</v>
      </c>
      <c r="M62">
        <f t="shared" si="3"/>
        <v>443.13689311152848</v>
      </c>
    </row>
    <row r="63" spans="1:13">
      <c r="A63">
        <v>121000</v>
      </c>
      <c r="B63">
        <v>2000</v>
      </c>
      <c r="C63">
        <v>95</v>
      </c>
      <c r="D63">
        <v>7439</v>
      </c>
      <c r="E63">
        <v>0</v>
      </c>
      <c r="F63">
        <v>1</v>
      </c>
      <c r="G63">
        <v>1.5</v>
      </c>
      <c r="H63" s="1">
        <v>0</v>
      </c>
      <c r="I63">
        <f t="shared" si="0"/>
        <v>0</v>
      </c>
      <c r="J63">
        <f t="shared" si="1"/>
        <v>95</v>
      </c>
      <c r="L63">
        <f t="shared" si="2"/>
        <v>85711.346039746713</v>
      </c>
      <c r="M63">
        <f t="shared" si="3"/>
        <v>35288.653960253287</v>
      </c>
    </row>
    <row r="64" spans="1:13">
      <c r="A64">
        <v>25510</v>
      </c>
      <c r="B64">
        <v>1228</v>
      </c>
      <c r="C64">
        <v>115</v>
      </c>
      <c r="D64">
        <v>8844</v>
      </c>
      <c r="E64">
        <v>1</v>
      </c>
      <c r="F64">
        <v>0</v>
      </c>
      <c r="G64">
        <v>2</v>
      </c>
      <c r="H64" s="1">
        <v>1</v>
      </c>
      <c r="I64">
        <f t="shared" si="0"/>
        <v>115</v>
      </c>
      <c r="J64">
        <f t="shared" si="1"/>
        <v>0</v>
      </c>
      <c r="L64">
        <f t="shared" si="2"/>
        <v>55652.665076502264</v>
      </c>
      <c r="M64">
        <f t="shared" si="3"/>
        <v>-30142.665076502264</v>
      </c>
    </row>
    <row r="65" spans="1:13">
      <c r="A65">
        <v>75800</v>
      </c>
      <c r="B65">
        <v>1764</v>
      </c>
      <c r="C65">
        <v>115</v>
      </c>
      <c r="D65">
        <v>3735</v>
      </c>
      <c r="E65">
        <v>1</v>
      </c>
      <c r="F65">
        <v>0</v>
      </c>
      <c r="G65">
        <v>2</v>
      </c>
      <c r="H65" s="1">
        <v>1</v>
      </c>
      <c r="I65">
        <f t="shared" si="0"/>
        <v>115</v>
      </c>
      <c r="J65">
        <f t="shared" si="1"/>
        <v>0</v>
      </c>
      <c r="L65">
        <f t="shared" si="2"/>
        <v>63905.302465364759</v>
      </c>
      <c r="M65">
        <f t="shared" si="3"/>
        <v>11894.697534635241</v>
      </c>
    </row>
    <row r="66" spans="1:13">
      <c r="A66">
        <v>57000</v>
      </c>
      <c r="B66">
        <v>1638</v>
      </c>
      <c r="C66">
        <v>115</v>
      </c>
      <c r="D66">
        <v>11704</v>
      </c>
      <c r="E66">
        <v>1</v>
      </c>
      <c r="F66">
        <v>0</v>
      </c>
      <c r="G66">
        <v>1</v>
      </c>
      <c r="H66" s="1">
        <v>1</v>
      </c>
      <c r="I66">
        <f t="shared" si="0"/>
        <v>115</v>
      </c>
      <c r="J66">
        <f t="shared" si="1"/>
        <v>0</v>
      </c>
      <c r="L66">
        <f t="shared" si="2"/>
        <v>58562.57070423878</v>
      </c>
      <c r="M66">
        <f t="shared" si="3"/>
        <v>-1562.5707042387803</v>
      </c>
    </row>
    <row r="67" spans="1:13">
      <c r="A67">
        <v>50500</v>
      </c>
      <c r="B67">
        <v>1336</v>
      </c>
      <c r="C67">
        <v>105</v>
      </c>
      <c r="D67">
        <v>8712</v>
      </c>
      <c r="E67">
        <v>0</v>
      </c>
      <c r="F67">
        <v>1</v>
      </c>
      <c r="G67">
        <v>1</v>
      </c>
      <c r="H67" s="1">
        <v>0</v>
      </c>
      <c r="I67">
        <f t="shared" ref="I67:I130" si="4">C67*E67</f>
        <v>0</v>
      </c>
      <c r="J67">
        <f t="shared" ref="J67:J130" si="5">C67*F67</f>
        <v>105</v>
      </c>
      <c r="L67">
        <f t="shared" ref="L67:L130" si="6">$O$18+$O$19*B67+$O$20*C67+$O$21*D67+$O$22*E67+$O$23*F67+$O$24*G67+$O$25*H67+$O$26*I67+$O$27*J67</f>
        <v>64421.788348268659</v>
      </c>
      <c r="M67">
        <f t="shared" ref="M67:M130" si="7">A67-L67</f>
        <v>-13921.788348268659</v>
      </c>
    </row>
    <row r="68" spans="1:13">
      <c r="A68">
        <v>55600</v>
      </c>
      <c r="B68">
        <v>1795</v>
      </c>
      <c r="C68">
        <v>105</v>
      </c>
      <c r="D68">
        <v>6300</v>
      </c>
      <c r="E68">
        <v>1</v>
      </c>
      <c r="F68">
        <v>0</v>
      </c>
      <c r="G68">
        <v>2</v>
      </c>
      <c r="H68" s="1">
        <v>1</v>
      </c>
      <c r="I68">
        <f t="shared" si="4"/>
        <v>105</v>
      </c>
      <c r="J68">
        <f t="shared" si="5"/>
        <v>0</v>
      </c>
      <c r="L68">
        <f t="shared" si="6"/>
        <v>68969.480744466142</v>
      </c>
      <c r="M68">
        <f t="shared" si="7"/>
        <v>-13369.480744466142</v>
      </c>
    </row>
    <row r="69" spans="1:13">
      <c r="A69">
        <v>75000</v>
      </c>
      <c r="B69">
        <v>1482</v>
      </c>
      <c r="C69">
        <v>93</v>
      </c>
      <c r="D69">
        <v>7350</v>
      </c>
      <c r="E69">
        <v>0</v>
      </c>
      <c r="F69">
        <v>1</v>
      </c>
      <c r="G69">
        <v>1</v>
      </c>
      <c r="H69" s="1">
        <v>2</v>
      </c>
      <c r="I69">
        <f t="shared" si="4"/>
        <v>0</v>
      </c>
      <c r="J69">
        <f t="shared" si="5"/>
        <v>93</v>
      </c>
      <c r="L69">
        <f t="shared" si="6"/>
        <v>79711.439614778486</v>
      </c>
      <c r="M69">
        <f t="shared" si="7"/>
        <v>-4711.4396147784864</v>
      </c>
    </row>
    <row r="70" spans="1:13">
      <c r="A70">
        <v>136000</v>
      </c>
      <c r="B70">
        <v>2584</v>
      </c>
      <c r="C70">
        <v>100</v>
      </c>
      <c r="D70">
        <v>16764</v>
      </c>
      <c r="E70">
        <v>1</v>
      </c>
      <c r="F70">
        <v>0</v>
      </c>
      <c r="G70">
        <v>3.5</v>
      </c>
      <c r="H70" s="1">
        <v>0</v>
      </c>
      <c r="I70">
        <f t="shared" si="4"/>
        <v>100</v>
      </c>
      <c r="J70">
        <f t="shared" si="5"/>
        <v>0</v>
      </c>
      <c r="L70">
        <f t="shared" si="6"/>
        <v>103859.94141306695</v>
      </c>
      <c r="M70">
        <f t="shared" si="7"/>
        <v>32140.058586933053</v>
      </c>
    </row>
    <row r="71" spans="1:13">
      <c r="A71">
        <v>68503</v>
      </c>
      <c r="B71">
        <v>960</v>
      </c>
      <c r="C71">
        <v>20</v>
      </c>
      <c r="D71">
        <v>11520</v>
      </c>
      <c r="E71">
        <v>1</v>
      </c>
      <c r="F71">
        <v>0</v>
      </c>
      <c r="G71">
        <v>1.5</v>
      </c>
      <c r="H71" s="1">
        <v>0</v>
      </c>
      <c r="I71">
        <f t="shared" si="4"/>
        <v>20</v>
      </c>
      <c r="J71">
        <f t="shared" si="5"/>
        <v>0</v>
      </c>
      <c r="L71">
        <f t="shared" si="6"/>
        <v>65876.875721139731</v>
      </c>
      <c r="M71">
        <f t="shared" si="7"/>
        <v>2626.1242788602685</v>
      </c>
    </row>
    <row r="72" spans="1:13">
      <c r="A72">
        <v>62900</v>
      </c>
      <c r="B72">
        <v>1848</v>
      </c>
      <c r="C72">
        <v>68</v>
      </c>
      <c r="D72">
        <v>6942</v>
      </c>
      <c r="E72">
        <v>0</v>
      </c>
      <c r="F72">
        <v>0</v>
      </c>
      <c r="G72">
        <v>2</v>
      </c>
      <c r="H72" s="1">
        <v>1</v>
      </c>
      <c r="I72">
        <f t="shared" si="4"/>
        <v>0</v>
      </c>
      <c r="J72">
        <f t="shared" si="5"/>
        <v>0</v>
      </c>
      <c r="L72">
        <f t="shared" si="6"/>
        <v>64990.692662175425</v>
      </c>
      <c r="M72">
        <f t="shared" si="7"/>
        <v>-2090.6926621754246</v>
      </c>
    </row>
    <row r="73" spans="1:13">
      <c r="A73">
        <v>76000</v>
      </c>
      <c r="B73">
        <v>1514</v>
      </c>
      <c r="C73">
        <v>105</v>
      </c>
      <c r="D73">
        <v>7200</v>
      </c>
      <c r="E73">
        <v>1</v>
      </c>
      <c r="F73">
        <v>0</v>
      </c>
      <c r="G73">
        <v>1</v>
      </c>
      <c r="H73" s="1">
        <v>1</v>
      </c>
      <c r="I73">
        <f t="shared" si="4"/>
        <v>105</v>
      </c>
      <c r="J73">
        <f t="shared" si="5"/>
        <v>0</v>
      </c>
      <c r="L73">
        <f t="shared" si="6"/>
        <v>54828.828373686614</v>
      </c>
      <c r="M73">
        <f t="shared" si="7"/>
        <v>21171.171626313386</v>
      </c>
    </row>
    <row r="74" spans="1:13">
      <c r="A74">
        <v>25900</v>
      </c>
      <c r="B74">
        <v>1176</v>
      </c>
      <c r="C74">
        <v>57</v>
      </c>
      <c r="D74">
        <v>4900</v>
      </c>
      <c r="E74">
        <v>1</v>
      </c>
      <c r="F74">
        <v>0</v>
      </c>
      <c r="G74">
        <v>1</v>
      </c>
      <c r="H74" s="1">
        <v>1</v>
      </c>
      <c r="I74">
        <f t="shared" si="4"/>
        <v>57</v>
      </c>
      <c r="J74">
        <f t="shared" si="5"/>
        <v>0</v>
      </c>
      <c r="L74">
        <f t="shared" si="6"/>
        <v>57199.089844031754</v>
      </c>
      <c r="M74">
        <f t="shared" si="7"/>
        <v>-31299.089844031754</v>
      </c>
    </row>
    <row r="75" spans="1:13">
      <c r="A75">
        <v>75000</v>
      </c>
      <c r="B75">
        <v>1617</v>
      </c>
      <c r="C75">
        <v>105</v>
      </c>
      <c r="D75">
        <v>11151</v>
      </c>
      <c r="E75">
        <v>1</v>
      </c>
      <c r="F75">
        <v>0</v>
      </c>
      <c r="G75">
        <v>1.5</v>
      </c>
      <c r="H75" s="1">
        <v>0</v>
      </c>
      <c r="I75">
        <f t="shared" si="4"/>
        <v>105</v>
      </c>
      <c r="J75">
        <f t="shared" si="5"/>
        <v>0</v>
      </c>
      <c r="L75">
        <f t="shared" si="6"/>
        <v>59665.336908483878</v>
      </c>
      <c r="M75">
        <f t="shared" si="7"/>
        <v>15334.663091516122</v>
      </c>
    </row>
    <row r="76" spans="1:13">
      <c r="A76">
        <v>86000</v>
      </c>
      <c r="B76">
        <v>1618</v>
      </c>
      <c r="C76">
        <v>139</v>
      </c>
      <c r="D76">
        <v>22525</v>
      </c>
      <c r="E76">
        <v>0</v>
      </c>
      <c r="F76">
        <v>1</v>
      </c>
      <c r="G76">
        <v>1.5</v>
      </c>
      <c r="H76" s="1">
        <v>2</v>
      </c>
      <c r="I76">
        <f t="shared" si="4"/>
        <v>0</v>
      </c>
      <c r="J76">
        <f t="shared" si="5"/>
        <v>139</v>
      </c>
      <c r="L76">
        <f t="shared" si="6"/>
        <v>84449.64186623937</v>
      </c>
      <c r="M76">
        <f t="shared" si="7"/>
        <v>1550.3581337606302</v>
      </c>
    </row>
    <row r="77" spans="1:13">
      <c r="A77">
        <v>55150</v>
      </c>
      <c r="B77">
        <v>1400</v>
      </c>
      <c r="C77">
        <v>145</v>
      </c>
      <c r="D77">
        <v>7260</v>
      </c>
      <c r="E77">
        <v>1</v>
      </c>
      <c r="F77">
        <v>0</v>
      </c>
      <c r="G77">
        <v>1</v>
      </c>
      <c r="H77" s="1">
        <v>0</v>
      </c>
      <c r="I77">
        <f t="shared" si="4"/>
        <v>145</v>
      </c>
      <c r="J77">
        <f t="shared" si="5"/>
        <v>0</v>
      </c>
      <c r="L77">
        <f t="shared" si="6"/>
        <v>37849.665311406447</v>
      </c>
      <c r="M77">
        <f t="shared" si="7"/>
        <v>17300.334688593553</v>
      </c>
    </row>
    <row r="78" spans="1:13">
      <c r="A78">
        <v>86000</v>
      </c>
      <c r="B78">
        <v>1248</v>
      </c>
      <c r="C78">
        <v>85</v>
      </c>
      <c r="D78">
        <v>6996</v>
      </c>
      <c r="E78">
        <v>0</v>
      </c>
      <c r="F78">
        <v>1</v>
      </c>
      <c r="G78">
        <v>1</v>
      </c>
      <c r="H78" s="1">
        <v>2</v>
      </c>
      <c r="I78">
        <f t="shared" si="4"/>
        <v>0</v>
      </c>
      <c r="J78">
        <f t="shared" si="5"/>
        <v>85</v>
      </c>
      <c r="L78">
        <f t="shared" si="6"/>
        <v>76596.30259316451</v>
      </c>
      <c r="M78">
        <f t="shared" si="7"/>
        <v>9403.6974068354903</v>
      </c>
    </row>
    <row r="79" spans="1:13">
      <c r="A79">
        <v>52000</v>
      </c>
      <c r="B79">
        <v>1256</v>
      </c>
      <c r="C79">
        <v>105</v>
      </c>
      <c r="D79">
        <v>2632</v>
      </c>
      <c r="E79">
        <v>1</v>
      </c>
      <c r="F79">
        <v>0</v>
      </c>
      <c r="G79">
        <v>1</v>
      </c>
      <c r="H79" s="1">
        <v>0</v>
      </c>
      <c r="I79">
        <f t="shared" si="4"/>
        <v>105</v>
      </c>
      <c r="J79">
        <f t="shared" si="5"/>
        <v>0</v>
      </c>
      <c r="L79">
        <f t="shared" si="6"/>
        <v>40894.881950077623</v>
      </c>
      <c r="M79">
        <f t="shared" si="7"/>
        <v>11105.118049922377</v>
      </c>
    </row>
    <row r="80" spans="1:13">
      <c r="A80">
        <v>130000</v>
      </c>
      <c r="B80">
        <v>1754</v>
      </c>
      <c r="C80">
        <v>35</v>
      </c>
      <c r="D80">
        <v>9275</v>
      </c>
      <c r="E80">
        <v>0</v>
      </c>
      <c r="F80">
        <v>1</v>
      </c>
      <c r="G80">
        <v>2</v>
      </c>
      <c r="H80" s="1">
        <v>2</v>
      </c>
      <c r="I80">
        <f t="shared" si="4"/>
        <v>0</v>
      </c>
      <c r="J80">
        <f t="shared" si="5"/>
        <v>35</v>
      </c>
      <c r="L80">
        <f t="shared" si="6"/>
        <v>113360.56949334928</v>
      </c>
      <c r="M80">
        <f t="shared" si="7"/>
        <v>16639.430506650722</v>
      </c>
    </row>
    <row r="81" spans="1:13">
      <c r="A81">
        <v>50000</v>
      </c>
      <c r="B81">
        <v>1680</v>
      </c>
      <c r="C81">
        <v>145</v>
      </c>
      <c r="D81">
        <v>12276</v>
      </c>
      <c r="E81">
        <v>1</v>
      </c>
      <c r="F81">
        <v>0</v>
      </c>
      <c r="G81">
        <v>2</v>
      </c>
      <c r="H81" s="1">
        <v>0</v>
      </c>
      <c r="I81">
        <f t="shared" si="4"/>
        <v>145</v>
      </c>
      <c r="J81">
        <f t="shared" si="5"/>
        <v>0</v>
      </c>
      <c r="L81">
        <f t="shared" si="6"/>
        <v>56405.89058864805</v>
      </c>
      <c r="M81">
        <f t="shared" si="7"/>
        <v>-6405.8905886480497</v>
      </c>
    </row>
    <row r="82" spans="1:13">
      <c r="A82">
        <v>42500</v>
      </c>
      <c r="B82">
        <v>1464</v>
      </c>
      <c r="C82">
        <v>125</v>
      </c>
      <c r="D82">
        <v>7400</v>
      </c>
      <c r="E82">
        <v>0</v>
      </c>
      <c r="F82">
        <v>0</v>
      </c>
      <c r="G82">
        <v>1</v>
      </c>
      <c r="H82" s="1">
        <v>2</v>
      </c>
      <c r="I82">
        <f t="shared" si="4"/>
        <v>0</v>
      </c>
      <c r="J82">
        <f t="shared" si="5"/>
        <v>0</v>
      </c>
      <c r="L82">
        <f t="shared" si="6"/>
        <v>46600.833817582527</v>
      </c>
      <c r="M82">
        <f t="shared" si="7"/>
        <v>-4100.8338175825265</v>
      </c>
    </row>
    <row r="83" spans="1:13">
      <c r="A83">
        <v>47000</v>
      </c>
      <c r="B83">
        <v>1337</v>
      </c>
      <c r="C83">
        <v>85</v>
      </c>
      <c r="D83">
        <v>10494</v>
      </c>
      <c r="E83">
        <v>1</v>
      </c>
      <c r="F83">
        <v>0</v>
      </c>
      <c r="G83">
        <v>1</v>
      </c>
      <c r="H83" s="1">
        <v>0</v>
      </c>
      <c r="I83">
        <f t="shared" si="4"/>
        <v>85</v>
      </c>
      <c r="J83">
        <f t="shared" si="5"/>
        <v>0</v>
      </c>
      <c r="L83">
        <f t="shared" si="6"/>
        <v>53501.154590267019</v>
      </c>
      <c r="M83">
        <f t="shared" si="7"/>
        <v>-6501.1545902670186</v>
      </c>
    </row>
    <row r="84" spans="1:13">
      <c r="A84">
        <v>59100</v>
      </c>
      <c r="B84">
        <v>1992</v>
      </c>
      <c r="C84">
        <v>65</v>
      </c>
      <c r="D84">
        <v>13360</v>
      </c>
      <c r="E84">
        <v>1</v>
      </c>
      <c r="F84">
        <v>0</v>
      </c>
      <c r="G84">
        <v>2</v>
      </c>
      <c r="H84" s="1">
        <v>0</v>
      </c>
      <c r="I84">
        <f t="shared" si="4"/>
        <v>65</v>
      </c>
      <c r="J84">
        <f t="shared" si="5"/>
        <v>0</v>
      </c>
      <c r="L84">
        <f t="shared" si="6"/>
        <v>83781.664001468744</v>
      </c>
      <c r="M84">
        <f t="shared" si="7"/>
        <v>-24681.664001468744</v>
      </c>
    </row>
    <row r="85" spans="1:13">
      <c r="A85">
        <v>21945</v>
      </c>
      <c r="B85">
        <v>1726</v>
      </c>
      <c r="C85">
        <v>96</v>
      </c>
      <c r="D85">
        <v>3657</v>
      </c>
      <c r="E85">
        <v>1</v>
      </c>
      <c r="F85">
        <v>0</v>
      </c>
      <c r="G85">
        <v>1</v>
      </c>
      <c r="H85" s="1">
        <v>0</v>
      </c>
      <c r="I85">
        <f t="shared" si="4"/>
        <v>96</v>
      </c>
      <c r="J85">
        <f t="shared" si="5"/>
        <v>0</v>
      </c>
      <c r="L85">
        <f t="shared" si="6"/>
        <v>54457.937339751392</v>
      </c>
      <c r="M85">
        <f t="shared" si="7"/>
        <v>-32512.937339751392</v>
      </c>
    </row>
    <row r="86" spans="1:13">
      <c r="A86">
        <v>89500</v>
      </c>
      <c r="B86">
        <v>1317</v>
      </c>
      <c r="C86">
        <v>48</v>
      </c>
      <c r="D86">
        <v>8611</v>
      </c>
      <c r="E86">
        <v>0</v>
      </c>
      <c r="F86">
        <v>1</v>
      </c>
      <c r="G86">
        <v>1</v>
      </c>
      <c r="H86" s="1">
        <v>1</v>
      </c>
      <c r="I86">
        <f t="shared" si="4"/>
        <v>0</v>
      </c>
      <c r="J86">
        <f t="shared" si="5"/>
        <v>48</v>
      </c>
      <c r="L86">
        <f t="shared" si="6"/>
        <v>85896.303490475533</v>
      </c>
      <c r="M86">
        <f t="shared" si="7"/>
        <v>3603.6965095244668</v>
      </c>
    </row>
    <row r="87" spans="1:13">
      <c r="A87">
        <v>16500</v>
      </c>
      <c r="B87">
        <v>1214</v>
      </c>
      <c r="C87">
        <v>105</v>
      </c>
      <c r="D87">
        <v>7620</v>
      </c>
      <c r="E87">
        <v>0</v>
      </c>
      <c r="F87">
        <v>0</v>
      </c>
      <c r="G87">
        <v>1</v>
      </c>
      <c r="H87" s="1">
        <v>2</v>
      </c>
      <c r="I87">
        <f t="shared" si="4"/>
        <v>0</v>
      </c>
      <c r="J87">
        <f t="shared" si="5"/>
        <v>0</v>
      </c>
      <c r="L87">
        <f t="shared" si="6"/>
        <v>43334.357475943289</v>
      </c>
      <c r="M87">
        <f t="shared" si="7"/>
        <v>-26834.357475943289</v>
      </c>
    </row>
    <row r="88" spans="1:13">
      <c r="A88">
        <v>24000</v>
      </c>
      <c r="B88">
        <v>1464</v>
      </c>
      <c r="C88">
        <v>105</v>
      </c>
      <c r="D88">
        <v>6313</v>
      </c>
      <c r="E88">
        <v>1</v>
      </c>
      <c r="F88">
        <v>0</v>
      </c>
      <c r="G88">
        <v>2</v>
      </c>
      <c r="H88" s="1">
        <v>1</v>
      </c>
      <c r="I88">
        <f t="shared" si="4"/>
        <v>105</v>
      </c>
      <c r="J88">
        <f t="shared" si="5"/>
        <v>0</v>
      </c>
      <c r="L88">
        <f t="shared" si="6"/>
        <v>61516.075676246386</v>
      </c>
      <c r="M88">
        <f t="shared" si="7"/>
        <v>-37516.075676246386</v>
      </c>
    </row>
    <row r="89" spans="1:13">
      <c r="A89">
        <v>55500</v>
      </c>
      <c r="B89">
        <v>1200</v>
      </c>
      <c r="C89">
        <v>95</v>
      </c>
      <c r="D89">
        <v>10692</v>
      </c>
      <c r="E89">
        <v>0</v>
      </c>
      <c r="F89">
        <v>0</v>
      </c>
      <c r="G89">
        <v>2</v>
      </c>
      <c r="H89" s="1">
        <v>0</v>
      </c>
      <c r="I89">
        <f t="shared" si="4"/>
        <v>0</v>
      </c>
      <c r="J89">
        <f t="shared" si="5"/>
        <v>0</v>
      </c>
      <c r="L89">
        <f t="shared" si="6"/>
        <v>45526.207119745712</v>
      </c>
      <c r="M89">
        <f t="shared" si="7"/>
        <v>9973.7928802542883</v>
      </c>
    </row>
    <row r="90" spans="1:13">
      <c r="A90">
        <v>64000</v>
      </c>
      <c r="B90">
        <v>1496</v>
      </c>
      <c r="C90">
        <v>95</v>
      </c>
      <c r="D90">
        <v>2200</v>
      </c>
      <c r="E90">
        <v>1</v>
      </c>
      <c r="F90">
        <v>0</v>
      </c>
      <c r="G90">
        <v>1</v>
      </c>
      <c r="H90" s="1">
        <v>0</v>
      </c>
      <c r="I90">
        <f t="shared" si="4"/>
        <v>95</v>
      </c>
      <c r="J90">
        <f t="shared" si="5"/>
        <v>0</v>
      </c>
      <c r="L90">
        <f t="shared" si="6"/>
        <v>48423.129215860317</v>
      </c>
      <c r="M90">
        <f t="shared" si="7"/>
        <v>15576.870784139683</v>
      </c>
    </row>
    <row r="91" spans="1:13">
      <c r="A91">
        <v>49900</v>
      </c>
      <c r="B91">
        <v>1789</v>
      </c>
      <c r="C91">
        <v>85</v>
      </c>
      <c r="D91">
        <v>4840</v>
      </c>
      <c r="E91">
        <v>1</v>
      </c>
      <c r="F91">
        <v>0</v>
      </c>
      <c r="G91">
        <v>1.5</v>
      </c>
      <c r="H91" s="1">
        <v>0</v>
      </c>
      <c r="I91">
        <f t="shared" si="4"/>
        <v>85</v>
      </c>
      <c r="J91">
        <f t="shared" si="5"/>
        <v>0</v>
      </c>
      <c r="L91">
        <f t="shared" si="6"/>
        <v>63690.980491907358</v>
      </c>
      <c r="M91">
        <f t="shared" si="7"/>
        <v>-13790.980491907358</v>
      </c>
    </row>
    <row r="92" spans="1:13">
      <c r="A92">
        <v>67000</v>
      </c>
      <c r="B92">
        <v>1810</v>
      </c>
      <c r="C92">
        <v>95</v>
      </c>
      <c r="D92">
        <v>8241</v>
      </c>
      <c r="E92">
        <v>1</v>
      </c>
      <c r="F92">
        <v>0</v>
      </c>
      <c r="G92">
        <v>1</v>
      </c>
      <c r="H92" s="1">
        <v>1</v>
      </c>
      <c r="I92">
        <f t="shared" si="4"/>
        <v>95</v>
      </c>
      <c r="J92">
        <f t="shared" si="5"/>
        <v>0</v>
      </c>
      <c r="L92">
        <f t="shared" si="6"/>
        <v>64724.753563961385</v>
      </c>
      <c r="M92">
        <f t="shared" si="7"/>
        <v>2275.2464360386148</v>
      </c>
    </row>
    <row r="93" spans="1:13">
      <c r="A93">
        <v>73000</v>
      </c>
      <c r="B93">
        <v>1200</v>
      </c>
      <c r="C93">
        <v>94</v>
      </c>
      <c r="D93">
        <v>4500</v>
      </c>
      <c r="E93">
        <v>1</v>
      </c>
      <c r="F93">
        <v>0</v>
      </c>
      <c r="G93">
        <v>1</v>
      </c>
      <c r="H93" s="1">
        <v>1</v>
      </c>
      <c r="I93">
        <f t="shared" si="4"/>
        <v>94</v>
      </c>
      <c r="J93">
        <f t="shared" si="5"/>
        <v>0</v>
      </c>
      <c r="L93">
        <f t="shared" si="6"/>
        <v>48408.537546796724</v>
      </c>
      <c r="M93">
        <f t="shared" si="7"/>
        <v>24591.462453203276</v>
      </c>
    </row>
    <row r="94" spans="1:13">
      <c r="A94">
        <v>69500</v>
      </c>
      <c r="B94">
        <v>1940</v>
      </c>
      <c r="C94">
        <v>115</v>
      </c>
      <c r="D94">
        <v>4059</v>
      </c>
      <c r="E94">
        <v>1</v>
      </c>
      <c r="F94">
        <v>0</v>
      </c>
      <c r="G94">
        <v>1</v>
      </c>
      <c r="H94" s="1">
        <v>0</v>
      </c>
      <c r="I94">
        <f t="shared" si="4"/>
        <v>115</v>
      </c>
      <c r="J94">
        <f t="shared" si="5"/>
        <v>0</v>
      </c>
      <c r="L94">
        <f t="shared" si="6"/>
        <v>54946.781723212844</v>
      </c>
      <c r="M94">
        <f t="shared" si="7"/>
        <v>14553.218276787156</v>
      </c>
    </row>
    <row r="95" spans="1:13">
      <c r="A95">
        <v>72900</v>
      </c>
      <c r="B95">
        <v>1427</v>
      </c>
      <c r="C95">
        <v>115</v>
      </c>
      <c r="D95">
        <v>8150</v>
      </c>
      <c r="E95">
        <v>1</v>
      </c>
      <c r="F95">
        <v>0</v>
      </c>
      <c r="G95">
        <v>1.5</v>
      </c>
      <c r="H95" s="1">
        <v>1</v>
      </c>
      <c r="I95">
        <f t="shared" si="4"/>
        <v>115</v>
      </c>
      <c r="J95">
        <f t="shared" si="5"/>
        <v>0</v>
      </c>
      <c r="L95">
        <f t="shared" si="6"/>
        <v>55378.931883085286</v>
      </c>
      <c r="M95">
        <f t="shared" si="7"/>
        <v>17521.068116914714</v>
      </c>
    </row>
    <row r="96" spans="1:13">
      <c r="A96">
        <v>45000</v>
      </c>
      <c r="B96">
        <v>2100</v>
      </c>
      <c r="C96">
        <v>115</v>
      </c>
      <c r="D96">
        <v>11242</v>
      </c>
      <c r="E96">
        <v>1</v>
      </c>
      <c r="F96">
        <v>0</v>
      </c>
      <c r="G96">
        <v>2</v>
      </c>
      <c r="H96" s="1">
        <v>0</v>
      </c>
      <c r="I96">
        <f t="shared" si="4"/>
        <v>115</v>
      </c>
      <c r="J96">
        <f t="shared" si="5"/>
        <v>0</v>
      </c>
      <c r="L96">
        <f t="shared" si="6"/>
        <v>72422.990881760037</v>
      </c>
      <c r="M96">
        <f t="shared" si="7"/>
        <v>-27422.990881760037</v>
      </c>
    </row>
    <row r="97" spans="1:13">
      <c r="A97">
        <v>104500</v>
      </c>
      <c r="B97">
        <v>1248</v>
      </c>
      <c r="C97">
        <v>28</v>
      </c>
      <c r="D97">
        <v>27068</v>
      </c>
      <c r="E97">
        <v>1</v>
      </c>
      <c r="F97">
        <v>0</v>
      </c>
      <c r="G97">
        <v>1.5</v>
      </c>
      <c r="H97" s="1">
        <v>1</v>
      </c>
      <c r="I97">
        <f t="shared" si="4"/>
        <v>28</v>
      </c>
      <c r="J97">
        <f t="shared" si="5"/>
        <v>0</v>
      </c>
      <c r="L97">
        <f t="shared" si="6"/>
        <v>86771.539408587341</v>
      </c>
      <c r="M97">
        <f t="shared" si="7"/>
        <v>17728.460591412659</v>
      </c>
    </row>
    <row r="98" spans="1:13">
      <c r="A98">
        <v>23500</v>
      </c>
      <c r="B98">
        <v>1400</v>
      </c>
      <c r="C98">
        <v>165</v>
      </c>
      <c r="D98">
        <v>5390</v>
      </c>
      <c r="E98">
        <v>0</v>
      </c>
      <c r="F98">
        <v>0</v>
      </c>
      <c r="G98">
        <v>1</v>
      </c>
      <c r="H98" s="1">
        <v>1</v>
      </c>
      <c r="I98">
        <f t="shared" si="4"/>
        <v>0</v>
      </c>
      <c r="J98">
        <f t="shared" si="5"/>
        <v>0</v>
      </c>
      <c r="L98">
        <f t="shared" si="6"/>
        <v>34549.432819527603</v>
      </c>
      <c r="M98">
        <f t="shared" si="7"/>
        <v>-11049.432819527603</v>
      </c>
    </row>
    <row r="99" spans="1:13">
      <c r="A99">
        <v>125000</v>
      </c>
      <c r="B99">
        <v>2546</v>
      </c>
      <c r="C99">
        <v>105</v>
      </c>
      <c r="D99">
        <v>39700</v>
      </c>
      <c r="E99">
        <v>0</v>
      </c>
      <c r="F99">
        <v>1</v>
      </c>
      <c r="G99">
        <v>2.5</v>
      </c>
      <c r="H99" s="1">
        <v>0</v>
      </c>
      <c r="I99">
        <f t="shared" si="4"/>
        <v>0</v>
      </c>
      <c r="J99">
        <f t="shared" si="5"/>
        <v>105</v>
      </c>
      <c r="L99">
        <f t="shared" si="6"/>
        <v>127670.93916949615</v>
      </c>
      <c r="M99">
        <f t="shared" si="7"/>
        <v>-2670.9391694961523</v>
      </c>
    </row>
    <row r="100" spans="1:13">
      <c r="A100">
        <v>67840</v>
      </c>
      <c r="B100">
        <v>1590</v>
      </c>
      <c r="C100">
        <v>125</v>
      </c>
      <c r="D100">
        <v>11220</v>
      </c>
      <c r="E100">
        <v>1</v>
      </c>
      <c r="F100">
        <v>0</v>
      </c>
      <c r="G100">
        <v>1.5</v>
      </c>
      <c r="H100" s="1">
        <v>0</v>
      </c>
      <c r="I100">
        <f t="shared" si="4"/>
        <v>125</v>
      </c>
      <c r="J100">
        <f t="shared" si="5"/>
        <v>0</v>
      </c>
      <c r="L100">
        <f t="shared" si="6"/>
        <v>54226.370424660367</v>
      </c>
      <c r="M100">
        <f t="shared" si="7"/>
        <v>13613.629575339633</v>
      </c>
    </row>
    <row r="101" spans="1:13">
      <c r="A101">
        <v>101000</v>
      </c>
      <c r="B101">
        <v>1334</v>
      </c>
      <c r="C101">
        <v>72</v>
      </c>
      <c r="D101">
        <v>8400</v>
      </c>
      <c r="E101">
        <v>0</v>
      </c>
      <c r="F101">
        <v>1</v>
      </c>
      <c r="G101">
        <v>1.5</v>
      </c>
      <c r="H101" s="1">
        <v>2</v>
      </c>
      <c r="I101">
        <f t="shared" si="4"/>
        <v>0</v>
      </c>
      <c r="J101">
        <f t="shared" si="5"/>
        <v>72</v>
      </c>
      <c r="L101">
        <f t="shared" si="6"/>
        <v>87771.712788613615</v>
      </c>
      <c r="M101">
        <f t="shared" si="7"/>
        <v>13228.287211386385</v>
      </c>
    </row>
    <row r="102" spans="1:13">
      <c r="A102">
        <v>14125</v>
      </c>
      <c r="B102">
        <v>1216</v>
      </c>
      <c r="C102">
        <v>115</v>
      </c>
      <c r="D102">
        <v>3780</v>
      </c>
      <c r="E102">
        <v>0</v>
      </c>
      <c r="F102">
        <v>0</v>
      </c>
      <c r="G102">
        <v>1</v>
      </c>
      <c r="H102" s="1">
        <v>0</v>
      </c>
      <c r="I102">
        <f t="shared" si="4"/>
        <v>0</v>
      </c>
      <c r="J102">
        <f t="shared" si="5"/>
        <v>0</v>
      </c>
      <c r="L102">
        <f t="shared" si="6"/>
        <v>30016.31680003956</v>
      </c>
      <c r="M102">
        <f t="shared" si="7"/>
        <v>-15891.31680003956</v>
      </c>
    </row>
    <row r="103" spans="1:13">
      <c r="A103">
        <v>76000</v>
      </c>
      <c r="B103">
        <v>1744</v>
      </c>
      <c r="C103">
        <v>105</v>
      </c>
      <c r="D103">
        <v>6345</v>
      </c>
      <c r="E103">
        <v>1</v>
      </c>
      <c r="F103">
        <v>0</v>
      </c>
      <c r="G103">
        <v>2</v>
      </c>
      <c r="H103" s="1">
        <v>0</v>
      </c>
      <c r="I103">
        <f t="shared" si="4"/>
        <v>105</v>
      </c>
      <c r="J103">
        <f t="shared" si="5"/>
        <v>0</v>
      </c>
      <c r="L103">
        <f t="shared" si="6"/>
        <v>63163.44967364562</v>
      </c>
      <c r="M103">
        <f t="shared" si="7"/>
        <v>12836.55032635438</v>
      </c>
    </row>
    <row r="104" spans="1:13">
      <c r="A104">
        <v>44000</v>
      </c>
      <c r="B104">
        <v>1848</v>
      </c>
      <c r="C104">
        <v>99</v>
      </c>
      <c r="D104">
        <v>5856</v>
      </c>
      <c r="E104">
        <v>0</v>
      </c>
      <c r="F104">
        <v>0</v>
      </c>
      <c r="G104">
        <v>1</v>
      </c>
      <c r="H104" s="1">
        <v>0</v>
      </c>
      <c r="I104">
        <f t="shared" si="4"/>
        <v>0</v>
      </c>
      <c r="J104">
        <f t="shared" si="5"/>
        <v>0</v>
      </c>
      <c r="L104">
        <f t="shared" si="6"/>
        <v>47587.85218796043</v>
      </c>
      <c r="M104">
        <f t="shared" si="7"/>
        <v>-3587.8521879604305</v>
      </c>
    </row>
    <row r="105" spans="1:13">
      <c r="A105">
        <v>50000</v>
      </c>
      <c r="B105">
        <v>1456</v>
      </c>
      <c r="C105">
        <v>115</v>
      </c>
      <c r="D105">
        <v>8976</v>
      </c>
      <c r="E105">
        <v>1</v>
      </c>
      <c r="F105">
        <v>0</v>
      </c>
      <c r="G105">
        <v>1</v>
      </c>
      <c r="H105" s="1">
        <v>0</v>
      </c>
      <c r="I105">
        <f t="shared" si="4"/>
        <v>115</v>
      </c>
      <c r="J105">
        <f t="shared" si="5"/>
        <v>0</v>
      </c>
      <c r="L105">
        <f t="shared" si="6"/>
        <v>47722.567771846661</v>
      </c>
      <c r="M105">
        <f t="shared" si="7"/>
        <v>2277.4322281533387</v>
      </c>
    </row>
    <row r="106" spans="1:13">
      <c r="A106">
        <v>84000</v>
      </c>
      <c r="B106">
        <v>2414</v>
      </c>
      <c r="C106">
        <v>115</v>
      </c>
      <c r="D106">
        <v>8512</v>
      </c>
      <c r="E106">
        <v>1</v>
      </c>
      <c r="F106">
        <v>0</v>
      </c>
      <c r="G106">
        <v>2</v>
      </c>
      <c r="H106" s="1">
        <v>0</v>
      </c>
      <c r="I106">
        <f t="shared" si="4"/>
        <v>115</v>
      </c>
      <c r="J106">
        <f t="shared" si="5"/>
        <v>0</v>
      </c>
      <c r="L106">
        <f t="shared" si="6"/>
        <v>77454.827315713483</v>
      </c>
      <c r="M106">
        <f t="shared" si="7"/>
        <v>6545.1726842865173</v>
      </c>
    </row>
    <row r="107" spans="1:13">
      <c r="A107">
        <v>39900</v>
      </c>
      <c r="B107">
        <v>1744</v>
      </c>
      <c r="C107">
        <v>114</v>
      </c>
      <c r="D107">
        <v>3216</v>
      </c>
      <c r="E107">
        <v>1</v>
      </c>
      <c r="F107">
        <v>0</v>
      </c>
      <c r="G107">
        <v>1.5</v>
      </c>
      <c r="H107" s="1">
        <v>0</v>
      </c>
      <c r="I107">
        <f t="shared" si="4"/>
        <v>114</v>
      </c>
      <c r="J107">
        <f t="shared" si="5"/>
        <v>0</v>
      </c>
      <c r="L107">
        <f t="shared" si="6"/>
        <v>54379.21341022096</v>
      </c>
      <c r="M107">
        <f t="shared" si="7"/>
        <v>-14479.21341022096</v>
      </c>
    </row>
    <row r="108" spans="1:13">
      <c r="A108">
        <v>55500</v>
      </c>
      <c r="B108">
        <v>1736</v>
      </c>
      <c r="C108">
        <v>105</v>
      </c>
      <c r="D108">
        <v>6400</v>
      </c>
      <c r="E108">
        <v>1</v>
      </c>
      <c r="F108">
        <v>0</v>
      </c>
      <c r="G108">
        <v>1</v>
      </c>
      <c r="H108" s="1">
        <v>2</v>
      </c>
      <c r="I108">
        <f t="shared" si="4"/>
        <v>105</v>
      </c>
      <c r="J108">
        <f t="shared" si="5"/>
        <v>0</v>
      </c>
      <c r="L108">
        <f t="shared" si="6"/>
        <v>63924.055418605916</v>
      </c>
      <c r="M108">
        <f t="shared" si="7"/>
        <v>-8424.0554186059162</v>
      </c>
    </row>
    <row r="109" spans="1:13">
      <c r="A109">
        <v>39676</v>
      </c>
      <c r="B109">
        <v>1636</v>
      </c>
      <c r="C109">
        <v>95</v>
      </c>
      <c r="D109">
        <v>7050</v>
      </c>
      <c r="E109">
        <v>1</v>
      </c>
      <c r="F109">
        <v>0</v>
      </c>
      <c r="G109">
        <v>1</v>
      </c>
      <c r="H109" s="1">
        <v>0</v>
      </c>
      <c r="I109">
        <f t="shared" si="4"/>
        <v>95</v>
      </c>
      <c r="J109">
        <f t="shared" si="5"/>
        <v>0</v>
      </c>
      <c r="L109">
        <f t="shared" si="6"/>
        <v>55218.170096289694</v>
      </c>
      <c r="M109">
        <f t="shared" si="7"/>
        <v>-15542.170096289694</v>
      </c>
    </row>
    <row r="110" spans="1:13">
      <c r="A110">
        <v>81000</v>
      </c>
      <c r="B110">
        <v>1500</v>
      </c>
      <c r="C110">
        <v>115</v>
      </c>
      <c r="D110">
        <v>10890</v>
      </c>
      <c r="E110">
        <v>1</v>
      </c>
      <c r="F110">
        <v>0</v>
      </c>
      <c r="G110">
        <v>1.5</v>
      </c>
      <c r="H110" s="1">
        <v>2</v>
      </c>
      <c r="I110">
        <f t="shared" si="4"/>
        <v>115</v>
      </c>
      <c r="J110">
        <f t="shared" si="5"/>
        <v>0</v>
      </c>
      <c r="L110">
        <f t="shared" si="6"/>
        <v>63770.280982728233</v>
      </c>
      <c r="M110">
        <f t="shared" si="7"/>
        <v>17229.719017271767</v>
      </c>
    </row>
    <row r="111" spans="1:13">
      <c r="A111">
        <v>95000</v>
      </c>
      <c r="B111">
        <v>1712</v>
      </c>
      <c r="C111">
        <v>79</v>
      </c>
      <c r="D111">
        <v>12848</v>
      </c>
      <c r="E111">
        <v>0</v>
      </c>
      <c r="F111">
        <v>1</v>
      </c>
      <c r="G111">
        <v>2</v>
      </c>
      <c r="H111" s="1">
        <v>1</v>
      </c>
      <c r="I111">
        <f t="shared" si="4"/>
        <v>0</v>
      </c>
      <c r="J111">
        <f t="shared" si="5"/>
        <v>79</v>
      </c>
      <c r="L111">
        <f t="shared" si="6"/>
        <v>97058.387259611904</v>
      </c>
      <c r="M111">
        <f t="shared" si="7"/>
        <v>-2058.3872596119036</v>
      </c>
    </row>
    <row r="112" spans="1:13">
      <c r="A112">
        <v>67200</v>
      </c>
      <c r="B112">
        <v>1776</v>
      </c>
      <c r="C112">
        <v>105</v>
      </c>
      <c r="D112">
        <v>6942</v>
      </c>
      <c r="E112">
        <v>1</v>
      </c>
      <c r="F112">
        <v>0</v>
      </c>
      <c r="G112">
        <v>1</v>
      </c>
      <c r="H112" s="1">
        <v>2</v>
      </c>
      <c r="I112">
        <f t="shared" si="4"/>
        <v>105</v>
      </c>
      <c r="J112">
        <f t="shared" si="5"/>
        <v>0</v>
      </c>
      <c r="L112">
        <f t="shared" si="6"/>
        <v>65232.550196349883</v>
      </c>
      <c r="M112">
        <f t="shared" si="7"/>
        <v>1967.4498036501172</v>
      </c>
    </row>
    <row r="113" spans="1:13">
      <c r="A113">
        <v>71877</v>
      </c>
      <c r="B113">
        <v>1248</v>
      </c>
      <c r="C113">
        <v>115</v>
      </c>
      <c r="D113">
        <v>7800</v>
      </c>
      <c r="E113">
        <v>1</v>
      </c>
      <c r="F113">
        <v>0</v>
      </c>
      <c r="G113">
        <v>1</v>
      </c>
      <c r="H113" s="1">
        <v>2</v>
      </c>
      <c r="I113">
        <f t="shared" si="4"/>
        <v>115</v>
      </c>
      <c r="J113">
        <f t="shared" si="5"/>
        <v>0</v>
      </c>
      <c r="L113">
        <f t="shared" si="6"/>
        <v>51530.260124747962</v>
      </c>
      <c r="M113">
        <f t="shared" si="7"/>
        <v>20346.739875252038</v>
      </c>
    </row>
    <row r="114" spans="1:13">
      <c r="A114">
        <v>95100</v>
      </c>
      <c r="B114">
        <v>1144</v>
      </c>
      <c r="C114">
        <v>15</v>
      </c>
      <c r="D114">
        <v>14160</v>
      </c>
      <c r="E114">
        <v>1</v>
      </c>
      <c r="F114">
        <v>0</v>
      </c>
      <c r="G114">
        <v>2</v>
      </c>
      <c r="H114" s="1">
        <v>1</v>
      </c>
      <c r="I114">
        <f t="shared" si="4"/>
        <v>15</v>
      </c>
      <c r="J114">
        <f t="shared" si="5"/>
        <v>0</v>
      </c>
      <c r="L114">
        <f t="shared" si="6"/>
        <v>82156.459907198863</v>
      </c>
      <c r="M114">
        <f t="shared" si="7"/>
        <v>12943.540092801137</v>
      </c>
    </row>
    <row r="115" spans="1:13">
      <c r="A115">
        <v>92500</v>
      </c>
      <c r="B115">
        <v>960</v>
      </c>
      <c r="C115">
        <v>51</v>
      </c>
      <c r="D115">
        <v>13500</v>
      </c>
      <c r="E115">
        <v>0</v>
      </c>
      <c r="F115">
        <v>1</v>
      </c>
      <c r="G115">
        <v>1</v>
      </c>
      <c r="H115" s="1">
        <v>1</v>
      </c>
      <c r="I115">
        <f t="shared" si="4"/>
        <v>0</v>
      </c>
      <c r="J115">
        <f t="shared" si="5"/>
        <v>51</v>
      </c>
      <c r="L115">
        <f t="shared" si="6"/>
        <v>80604.654654609025</v>
      </c>
      <c r="M115">
        <f t="shared" si="7"/>
        <v>11895.345345390975</v>
      </c>
    </row>
    <row r="116" spans="1:13">
      <c r="A116">
        <v>40000</v>
      </c>
      <c r="B116">
        <v>1301</v>
      </c>
      <c r="C116">
        <v>145</v>
      </c>
      <c r="D116">
        <v>6191</v>
      </c>
      <c r="E116">
        <v>1</v>
      </c>
      <c r="F116">
        <v>0</v>
      </c>
      <c r="G116">
        <v>1</v>
      </c>
      <c r="H116" s="1">
        <v>1</v>
      </c>
      <c r="I116">
        <f t="shared" si="4"/>
        <v>145</v>
      </c>
      <c r="J116">
        <f t="shared" si="5"/>
        <v>0</v>
      </c>
      <c r="L116">
        <f t="shared" si="6"/>
        <v>39505.406927817676</v>
      </c>
      <c r="M116">
        <f t="shared" si="7"/>
        <v>494.59307218232425</v>
      </c>
    </row>
    <row r="117" spans="1:13">
      <c r="A117">
        <v>77400</v>
      </c>
      <c r="B117">
        <v>1502</v>
      </c>
      <c r="C117">
        <v>75</v>
      </c>
      <c r="D117">
        <v>9000</v>
      </c>
      <c r="E117">
        <v>0</v>
      </c>
      <c r="F117">
        <v>1</v>
      </c>
      <c r="G117">
        <v>1.5</v>
      </c>
      <c r="H117" s="1">
        <v>0</v>
      </c>
      <c r="I117">
        <f t="shared" si="4"/>
        <v>0</v>
      </c>
      <c r="J117">
        <f t="shared" si="5"/>
        <v>75</v>
      </c>
      <c r="L117">
        <f t="shared" si="6"/>
        <v>81720.082065493931</v>
      </c>
      <c r="M117">
        <f t="shared" si="7"/>
        <v>-4320.0820654939307</v>
      </c>
    </row>
    <row r="118" spans="1:13">
      <c r="A118">
        <v>51500</v>
      </c>
      <c r="B118">
        <v>1956</v>
      </c>
      <c r="C118">
        <v>95</v>
      </c>
      <c r="D118">
        <v>11286</v>
      </c>
      <c r="E118">
        <v>1</v>
      </c>
      <c r="F118">
        <v>0</v>
      </c>
      <c r="G118">
        <v>2</v>
      </c>
      <c r="H118" s="1">
        <v>0</v>
      </c>
      <c r="I118">
        <f t="shared" si="4"/>
        <v>95</v>
      </c>
      <c r="J118">
        <f t="shared" si="5"/>
        <v>0</v>
      </c>
      <c r="L118">
        <f t="shared" si="6"/>
        <v>74091.139827094274</v>
      </c>
      <c r="M118">
        <f t="shared" si="7"/>
        <v>-22591.139827094274</v>
      </c>
    </row>
    <row r="119" spans="1:13">
      <c r="A119">
        <v>55000</v>
      </c>
      <c r="B119">
        <v>1560</v>
      </c>
      <c r="C119">
        <v>105</v>
      </c>
      <c r="D119">
        <v>5280</v>
      </c>
      <c r="E119">
        <v>1</v>
      </c>
      <c r="F119">
        <v>0</v>
      </c>
      <c r="G119">
        <v>1</v>
      </c>
      <c r="H119" s="1">
        <v>0</v>
      </c>
      <c r="I119">
        <f t="shared" si="4"/>
        <v>105</v>
      </c>
      <c r="J119">
        <f t="shared" si="5"/>
        <v>0</v>
      </c>
      <c r="L119">
        <f t="shared" si="6"/>
        <v>49735.763685337755</v>
      </c>
      <c r="M119">
        <f t="shared" si="7"/>
        <v>5264.2363146622447</v>
      </c>
    </row>
    <row r="120" spans="1:13">
      <c r="A120">
        <v>36000</v>
      </c>
      <c r="B120">
        <v>1283</v>
      </c>
      <c r="C120">
        <v>115</v>
      </c>
      <c r="D120">
        <v>7920</v>
      </c>
      <c r="E120">
        <v>1</v>
      </c>
      <c r="F120">
        <v>0</v>
      </c>
      <c r="G120">
        <v>1</v>
      </c>
      <c r="H120" s="1">
        <v>0</v>
      </c>
      <c r="I120">
        <f t="shared" si="4"/>
        <v>115</v>
      </c>
      <c r="J120">
        <f t="shared" si="5"/>
        <v>0</v>
      </c>
      <c r="L120">
        <f t="shared" si="6"/>
        <v>43029.684272698447</v>
      </c>
      <c r="M120">
        <f t="shared" si="7"/>
        <v>-7029.6842726984469</v>
      </c>
    </row>
    <row r="121" spans="1:13">
      <c r="A121">
        <v>82600</v>
      </c>
      <c r="B121">
        <v>1553</v>
      </c>
      <c r="C121">
        <v>55</v>
      </c>
      <c r="D121">
        <v>8625</v>
      </c>
      <c r="E121">
        <v>0</v>
      </c>
      <c r="F121">
        <v>1</v>
      </c>
      <c r="G121">
        <v>2</v>
      </c>
      <c r="H121" s="1">
        <v>1</v>
      </c>
      <c r="I121">
        <f t="shared" si="4"/>
        <v>0</v>
      </c>
      <c r="J121">
        <f t="shared" si="5"/>
        <v>55</v>
      </c>
      <c r="L121">
        <f t="shared" si="6"/>
        <v>97584.813568569734</v>
      </c>
      <c r="M121">
        <f t="shared" si="7"/>
        <v>-14984.813568569734</v>
      </c>
    </row>
    <row r="122" spans="1:13">
      <c r="A122">
        <v>65000</v>
      </c>
      <c r="B122">
        <v>2312</v>
      </c>
      <c r="C122">
        <v>108</v>
      </c>
      <c r="D122">
        <v>5145</v>
      </c>
      <c r="E122">
        <v>1</v>
      </c>
      <c r="F122">
        <v>0</v>
      </c>
      <c r="G122">
        <v>2</v>
      </c>
      <c r="H122" s="1">
        <v>0</v>
      </c>
      <c r="I122">
        <f t="shared" si="4"/>
        <v>108</v>
      </c>
      <c r="J122">
        <f t="shared" si="5"/>
        <v>0</v>
      </c>
      <c r="L122">
        <f t="shared" si="6"/>
        <v>74337.79810851856</v>
      </c>
      <c r="M122">
        <f t="shared" si="7"/>
        <v>-9337.7981085185602</v>
      </c>
    </row>
    <row r="123" spans="1:13">
      <c r="A123">
        <v>65000</v>
      </c>
      <c r="B123">
        <v>1650</v>
      </c>
      <c r="C123">
        <v>105</v>
      </c>
      <c r="D123">
        <v>4800</v>
      </c>
      <c r="E123">
        <v>1</v>
      </c>
      <c r="F123">
        <v>0</v>
      </c>
      <c r="G123">
        <v>1</v>
      </c>
      <c r="H123" s="1">
        <v>2</v>
      </c>
      <c r="I123">
        <f t="shared" si="4"/>
        <v>105</v>
      </c>
      <c r="J123">
        <f t="shared" si="5"/>
        <v>0</v>
      </c>
      <c r="L123">
        <f t="shared" si="6"/>
        <v>60784.684334866848</v>
      </c>
      <c r="M123">
        <f t="shared" si="7"/>
        <v>4215.3156651331519</v>
      </c>
    </row>
    <row r="124" spans="1:13">
      <c r="A124">
        <v>103500</v>
      </c>
      <c r="B124">
        <v>1326</v>
      </c>
      <c r="C124">
        <v>45</v>
      </c>
      <c r="D124">
        <v>7420</v>
      </c>
      <c r="E124">
        <v>0</v>
      </c>
      <c r="F124">
        <v>1</v>
      </c>
      <c r="G124">
        <v>2</v>
      </c>
      <c r="H124" s="1">
        <v>1</v>
      </c>
      <c r="I124">
        <f t="shared" si="4"/>
        <v>0</v>
      </c>
      <c r="J124">
        <f t="shared" si="5"/>
        <v>45</v>
      </c>
      <c r="L124">
        <f t="shared" si="6"/>
        <v>94595.721303529543</v>
      </c>
      <c r="M124">
        <f t="shared" si="7"/>
        <v>8904.2786964704574</v>
      </c>
    </row>
    <row r="125" spans="1:13">
      <c r="A125">
        <v>93000</v>
      </c>
      <c r="B125">
        <v>1900</v>
      </c>
      <c r="C125">
        <v>17</v>
      </c>
      <c r="D125">
        <v>14910</v>
      </c>
      <c r="E125">
        <v>0</v>
      </c>
      <c r="F125">
        <v>1</v>
      </c>
      <c r="G125">
        <v>2</v>
      </c>
      <c r="H125" s="1">
        <v>0</v>
      </c>
      <c r="I125">
        <f t="shared" si="4"/>
        <v>0</v>
      </c>
      <c r="J125">
        <f t="shared" si="5"/>
        <v>17</v>
      </c>
      <c r="L125">
        <f t="shared" si="6"/>
        <v>116959.66156039244</v>
      </c>
      <c r="M125">
        <f t="shared" si="7"/>
        <v>-23959.661560392444</v>
      </c>
    </row>
    <row r="126" spans="1:13">
      <c r="A126">
        <v>48000</v>
      </c>
      <c r="B126">
        <v>1712</v>
      </c>
      <c r="C126">
        <v>115</v>
      </c>
      <c r="D126">
        <v>10296</v>
      </c>
      <c r="E126">
        <v>1</v>
      </c>
      <c r="F126">
        <v>0</v>
      </c>
      <c r="G126">
        <v>1.5</v>
      </c>
      <c r="H126" s="1">
        <v>0</v>
      </c>
      <c r="I126">
        <f t="shared" si="4"/>
        <v>115</v>
      </c>
      <c r="J126">
        <f t="shared" si="5"/>
        <v>0</v>
      </c>
      <c r="L126">
        <f t="shared" si="6"/>
        <v>58724.942690528027</v>
      </c>
      <c r="M126">
        <f t="shared" si="7"/>
        <v>-10724.942690528027</v>
      </c>
    </row>
    <row r="127" spans="1:13">
      <c r="A127">
        <v>82800</v>
      </c>
      <c r="B127">
        <v>1651</v>
      </c>
      <c r="C127">
        <v>95</v>
      </c>
      <c r="D127">
        <v>9042</v>
      </c>
      <c r="E127">
        <v>1</v>
      </c>
      <c r="F127">
        <v>0</v>
      </c>
      <c r="G127">
        <v>1</v>
      </c>
      <c r="H127" s="1">
        <v>2</v>
      </c>
      <c r="I127">
        <f t="shared" si="4"/>
        <v>95</v>
      </c>
      <c r="J127">
        <f t="shared" si="5"/>
        <v>0</v>
      </c>
      <c r="L127">
        <f t="shared" si="6"/>
        <v>66430.511046871339</v>
      </c>
      <c r="M127">
        <f t="shared" si="7"/>
        <v>16369.488953128661</v>
      </c>
    </row>
    <row r="128" spans="1:13">
      <c r="A128">
        <v>110000</v>
      </c>
      <c r="B128">
        <v>1424</v>
      </c>
      <c r="C128">
        <v>31</v>
      </c>
      <c r="D128">
        <v>21648</v>
      </c>
      <c r="E128">
        <v>0</v>
      </c>
      <c r="F128">
        <v>1</v>
      </c>
      <c r="G128">
        <v>2.5</v>
      </c>
      <c r="H128" s="1">
        <v>0</v>
      </c>
      <c r="I128">
        <f t="shared" si="4"/>
        <v>0</v>
      </c>
      <c r="J128">
        <f t="shared" si="5"/>
        <v>31</v>
      </c>
      <c r="L128">
        <f t="shared" si="6"/>
        <v>111275.56268435642</v>
      </c>
      <c r="M128">
        <f t="shared" si="7"/>
        <v>-1275.5626843564241</v>
      </c>
    </row>
    <row r="129" spans="1:13">
      <c r="A129">
        <v>61000</v>
      </c>
      <c r="B129">
        <v>1702</v>
      </c>
      <c r="C129">
        <v>73</v>
      </c>
      <c r="D129">
        <v>4440</v>
      </c>
      <c r="E129">
        <v>1</v>
      </c>
      <c r="F129">
        <v>0</v>
      </c>
      <c r="G129">
        <v>1</v>
      </c>
      <c r="H129" s="1">
        <v>2</v>
      </c>
      <c r="I129">
        <f t="shared" si="4"/>
        <v>73</v>
      </c>
      <c r="J129">
        <f t="shared" si="5"/>
        <v>0</v>
      </c>
      <c r="L129">
        <f t="shared" si="6"/>
        <v>69498.199719262891</v>
      </c>
      <c r="M129">
        <f t="shared" si="7"/>
        <v>-8498.1997192628914</v>
      </c>
    </row>
    <row r="130" spans="1:13">
      <c r="A130">
        <v>55375</v>
      </c>
      <c r="B130">
        <v>1594</v>
      </c>
      <c r="C130">
        <v>115</v>
      </c>
      <c r="D130">
        <v>7595</v>
      </c>
      <c r="E130">
        <v>1</v>
      </c>
      <c r="F130">
        <v>0</v>
      </c>
      <c r="G130">
        <v>1</v>
      </c>
      <c r="H130" s="1">
        <v>0</v>
      </c>
      <c r="I130">
        <f t="shared" si="4"/>
        <v>115</v>
      </c>
      <c r="J130">
        <f t="shared" si="5"/>
        <v>0</v>
      </c>
      <c r="L130">
        <f t="shared" si="6"/>
        <v>49798.084188588269</v>
      </c>
      <c r="M130">
        <f t="shared" si="7"/>
        <v>5576.9158114117308</v>
      </c>
    </row>
    <row r="131" spans="1:13">
      <c r="A131">
        <v>41000</v>
      </c>
      <c r="B131">
        <v>1632</v>
      </c>
      <c r="C131">
        <v>117</v>
      </c>
      <c r="D131">
        <v>5040</v>
      </c>
      <c r="E131">
        <v>1</v>
      </c>
      <c r="F131">
        <v>0</v>
      </c>
      <c r="G131">
        <v>1</v>
      </c>
      <c r="H131" s="1">
        <v>2</v>
      </c>
      <c r="I131">
        <f t="shared" ref="I131:I194" si="8">C131*E131</f>
        <v>117</v>
      </c>
      <c r="J131">
        <f t="shared" ref="J131:J194" si="9">C131*F131</f>
        <v>0</v>
      </c>
      <c r="L131">
        <f t="shared" ref="L131:L194" si="10">$O$18+$O$19*B131+$O$20*C131+$O$21*D131+$O$22*E131+$O$23*F131+$O$24*G131+$O$25*H131+$O$26*I131+$O$27*J131</f>
        <v>57629.706903317929</v>
      </c>
      <c r="M131">
        <f t="shared" ref="M131:M194" si="11">A131-L131</f>
        <v>-16629.706903317929</v>
      </c>
    </row>
    <row r="132" spans="1:13">
      <c r="A132">
        <v>71400</v>
      </c>
      <c r="B132">
        <v>1420</v>
      </c>
      <c r="C132">
        <v>85</v>
      </c>
      <c r="D132">
        <v>14170</v>
      </c>
      <c r="E132">
        <v>0</v>
      </c>
      <c r="F132">
        <v>1</v>
      </c>
      <c r="G132">
        <v>2</v>
      </c>
      <c r="H132" s="1">
        <v>2</v>
      </c>
      <c r="I132">
        <f t="shared" si="8"/>
        <v>0</v>
      </c>
      <c r="J132">
        <f t="shared" si="9"/>
        <v>85</v>
      </c>
      <c r="L132">
        <f t="shared" si="10"/>
        <v>94336.327692123028</v>
      </c>
      <c r="M132">
        <f t="shared" si="11"/>
        <v>-22936.327692123028</v>
      </c>
    </row>
    <row r="133" spans="1:13">
      <c r="A133">
        <v>87000</v>
      </c>
      <c r="B133">
        <v>1560</v>
      </c>
      <c r="C133">
        <v>115</v>
      </c>
      <c r="D133">
        <v>10890</v>
      </c>
      <c r="E133">
        <v>1</v>
      </c>
      <c r="F133">
        <v>0</v>
      </c>
      <c r="G133">
        <v>1.5</v>
      </c>
      <c r="H133" s="1">
        <v>0</v>
      </c>
      <c r="I133">
        <f t="shared" si="8"/>
        <v>115</v>
      </c>
      <c r="J133">
        <f t="shared" si="9"/>
        <v>0</v>
      </c>
      <c r="L133">
        <f t="shared" si="10"/>
        <v>55743.365001248254</v>
      </c>
      <c r="M133">
        <f t="shared" si="11"/>
        <v>31256.634998751746</v>
      </c>
    </row>
    <row r="134" spans="1:13">
      <c r="A134">
        <v>66400</v>
      </c>
      <c r="B134">
        <v>1296</v>
      </c>
      <c r="C134">
        <v>75</v>
      </c>
      <c r="D134">
        <v>5400</v>
      </c>
      <c r="E134">
        <v>1</v>
      </c>
      <c r="F134">
        <v>0</v>
      </c>
      <c r="G134">
        <v>1</v>
      </c>
      <c r="H134" s="1">
        <v>1</v>
      </c>
      <c r="I134">
        <f t="shared" si="8"/>
        <v>75</v>
      </c>
      <c r="J134">
        <f t="shared" si="9"/>
        <v>0</v>
      </c>
      <c r="L134">
        <f t="shared" si="10"/>
        <v>55886.10385224373</v>
      </c>
      <c r="M134">
        <f t="shared" si="11"/>
        <v>10513.89614775627</v>
      </c>
    </row>
    <row r="135" spans="1:13">
      <c r="A135">
        <v>71877</v>
      </c>
      <c r="B135">
        <v>1585</v>
      </c>
      <c r="C135">
        <v>46</v>
      </c>
      <c r="D135">
        <v>3922</v>
      </c>
      <c r="E135">
        <v>0</v>
      </c>
      <c r="F135">
        <v>0</v>
      </c>
      <c r="G135">
        <v>2</v>
      </c>
      <c r="H135" s="1">
        <v>1</v>
      </c>
      <c r="I135">
        <f t="shared" si="8"/>
        <v>0</v>
      </c>
      <c r="J135">
        <f t="shared" si="9"/>
        <v>0</v>
      </c>
      <c r="L135">
        <f t="shared" si="10"/>
        <v>59221.018662668066</v>
      </c>
      <c r="M135">
        <f t="shared" si="11"/>
        <v>12655.981337331934</v>
      </c>
    </row>
    <row r="136" spans="1:13">
      <c r="A136">
        <v>75000</v>
      </c>
      <c r="B136">
        <v>1428</v>
      </c>
      <c r="C136">
        <v>41</v>
      </c>
      <c r="D136">
        <v>10400</v>
      </c>
      <c r="E136">
        <v>0</v>
      </c>
      <c r="F136">
        <v>1</v>
      </c>
      <c r="G136">
        <v>2</v>
      </c>
      <c r="H136" s="1">
        <v>1</v>
      </c>
      <c r="I136">
        <f t="shared" si="8"/>
        <v>0</v>
      </c>
      <c r="J136">
        <f t="shared" si="9"/>
        <v>41</v>
      </c>
      <c r="L136">
        <f t="shared" si="10"/>
        <v>100344.36009266225</v>
      </c>
      <c r="M136">
        <f t="shared" si="11"/>
        <v>-25344.360092662246</v>
      </c>
    </row>
    <row r="137" spans="1:13">
      <c r="A137">
        <v>105000</v>
      </c>
      <c r="B137">
        <v>1308</v>
      </c>
      <c r="C137">
        <v>75</v>
      </c>
      <c r="D137">
        <v>4410</v>
      </c>
      <c r="E137">
        <v>0</v>
      </c>
      <c r="F137">
        <v>1</v>
      </c>
      <c r="G137">
        <v>1</v>
      </c>
      <c r="H137" s="1">
        <v>1</v>
      </c>
      <c r="I137">
        <f t="shared" si="8"/>
        <v>0</v>
      </c>
      <c r="J137">
        <f t="shared" si="9"/>
        <v>75</v>
      </c>
      <c r="L137">
        <f t="shared" si="10"/>
        <v>74352.397896260896</v>
      </c>
      <c r="M137">
        <f t="shared" si="11"/>
        <v>30647.602103739104</v>
      </c>
    </row>
    <row r="138" spans="1:13">
      <c r="A138">
        <v>50000</v>
      </c>
      <c r="B138">
        <v>1090</v>
      </c>
      <c r="C138">
        <v>95</v>
      </c>
      <c r="D138">
        <v>1980</v>
      </c>
      <c r="E138">
        <v>1</v>
      </c>
      <c r="F138">
        <v>0</v>
      </c>
      <c r="G138">
        <v>1.5</v>
      </c>
      <c r="H138" s="1">
        <v>0</v>
      </c>
      <c r="I138">
        <f t="shared" si="8"/>
        <v>95</v>
      </c>
      <c r="J138">
        <f t="shared" si="9"/>
        <v>0</v>
      </c>
      <c r="L138">
        <f t="shared" si="10"/>
        <v>43343.897471878721</v>
      </c>
      <c r="M138">
        <f t="shared" si="11"/>
        <v>6656.1025281212787</v>
      </c>
    </row>
    <row r="139" spans="1:13">
      <c r="A139">
        <v>25000</v>
      </c>
      <c r="B139">
        <v>1173</v>
      </c>
      <c r="C139">
        <v>115</v>
      </c>
      <c r="D139">
        <v>3234</v>
      </c>
      <c r="E139">
        <v>1</v>
      </c>
      <c r="F139">
        <v>0</v>
      </c>
      <c r="G139">
        <v>1</v>
      </c>
      <c r="H139" s="1">
        <v>0</v>
      </c>
      <c r="I139">
        <f t="shared" si="8"/>
        <v>115</v>
      </c>
      <c r="J139">
        <f t="shared" si="9"/>
        <v>0</v>
      </c>
      <c r="L139">
        <f t="shared" si="10"/>
        <v>37034.093557563494</v>
      </c>
      <c r="M139">
        <f t="shared" si="11"/>
        <v>-12034.093557563494</v>
      </c>
    </row>
    <row r="140" spans="1:13">
      <c r="A140">
        <v>62000</v>
      </c>
      <c r="B140">
        <v>1200</v>
      </c>
      <c r="C140">
        <v>135</v>
      </c>
      <c r="D140">
        <v>9075</v>
      </c>
      <c r="E140">
        <v>1</v>
      </c>
      <c r="F140">
        <v>0</v>
      </c>
      <c r="G140">
        <v>1</v>
      </c>
      <c r="H140" s="1">
        <v>1</v>
      </c>
      <c r="I140">
        <f t="shared" si="8"/>
        <v>135</v>
      </c>
      <c r="J140">
        <f t="shared" si="9"/>
        <v>0</v>
      </c>
      <c r="L140">
        <f t="shared" si="10"/>
        <v>41832.651519973588</v>
      </c>
      <c r="M140">
        <f t="shared" si="11"/>
        <v>20167.348480026412</v>
      </c>
    </row>
    <row r="141" spans="1:13">
      <c r="A141">
        <v>48000</v>
      </c>
      <c r="B141">
        <v>1144</v>
      </c>
      <c r="C141">
        <v>115</v>
      </c>
      <c r="D141">
        <v>5635</v>
      </c>
      <c r="E141">
        <v>1</v>
      </c>
      <c r="F141">
        <v>0</v>
      </c>
      <c r="G141">
        <v>2</v>
      </c>
      <c r="H141" s="1">
        <v>2</v>
      </c>
      <c r="I141">
        <f t="shared" si="8"/>
        <v>115</v>
      </c>
      <c r="J141">
        <f t="shared" si="9"/>
        <v>0</v>
      </c>
      <c r="L141">
        <f t="shared" si="10"/>
        <v>56041.211034009932</v>
      </c>
      <c r="M141">
        <f t="shared" si="11"/>
        <v>-8041.2110340099316</v>
      </c>
    </row>
    <row r="142" spans="1:13">
      <c r="A142">
        <v>143500</v>
      </c>
      <c r="B142">
        <v>2240</v>
      </c>
      <c r="C142">
        <v>24</v>
      </c>
      <c r="D142">
        <v>10320</v>
      </c>
      <c r="E142">
        <v>0</v>
      </c>
      <c r="F142">
        <v>1</v>
      </c>
      <c r="G142">
        <v>2</v>
      </c>
      <c r="H142" s="1">
        <v>1</v>
      </c>
      <c r="I142">
        <f t="shared" si="8"/>
        <v>0</v>
      </c>
      <c r="J142">
        <f t="shared" si="9"/>
        <v>24</v>
      </c>
      <c r="L142">
        <f t="shared" si="10"/>
        <v>123749.06610345368</v>
      </c>
      <c r="M142">
        <f t="shared" si="11"/>
        <v>19750.933896546325</v>
      </c>
    </row>
    <row r="143" spans="1:13">
      <c r="A143">
        <v>89400</v>
      </c>
      <c r="B143">
        <v>2170</v>
      </c>
      <c r="C143">
        <v>114</v>
      </c>
      <c r="D143">
        <v>4950</v>
      </c>
      <c r="E143">
        <v>0</v>
      </c>
      <c r="F143">
        <v>0</v>
      </c>
      <c r="G143">
        <v>1.5</v>
      </c>
      <c r="H143" s="1">
        <v>1</v>
      </c>
      <c r="I143">
        <f t="shared" si="8"/>
        <v>0</v>
      </c>
      <c r="J143">
        <f t="shared" si="9"/>
        <v>0</v>
      </c>
      <c r="L143">
        <f t="shared" si="10"/>
        <v>61444.323807873458</v>
      </c>
      <c r="M143">
        <f t="shared" si="11"/>
        <v>27955.676192126542</v>
      </c>
    </row>
    <row r="144" spans="1:13">
      <c r="A144">
        <v>95500</v>
      </c>
      <c r="B144">
        <v>960</v>
      </c>
      <c r="C144">
        <v>35</v>
      </c>
      <c r="D144">
        <v>9375</v>
      </c>
      <c r="E144">
        <v>0</v>
      </c>
      <c r="F144">
        <v>1</v>
      </c>
      <c r="G144">
        <v>1</v>
      </c>
      <c r="H144" s="1">
        <v>1</v>
      </c>
      <c r="I144">
        <f t="shared" si="8"/>
        <v>0</v>
      </c>
      <c r="J144">
        <f t="shared" si="9"/>
        <v>35</v>
      </c>
      <c r="L144">
        <f t="shared" si="10"/>
        <v>82363.121732250263</v>
      </c>
      <c r="M144">
        <f t="shared" si="11"/>
        <v>13136.878267749737</v>
      </c>
    </row>
    <row r="145" spans="1:13">
      <c r="A145">
        <v>102000</v>
      </c>
      <c r="B145">
        <v>2518</v>
      </c>
      <c r="C145">
        <v>93</v>
      </c>
      <c r="D145">
        <v>6300</v>
      </c>
      <c r="E145">
        <v>1</v>
      </c>
      <c r="F145">
        <v>0</v>
      </c>
      <c r="G145">
        <v>1.5</v>
      </c>
      <c r="H145" s="1">
        <v>1</v>
      </c>
      <c r="I145">
        <f t="shared" si="8"/>
        <v>93</v>
      </c>
      <c r="J145">
        <f t="shared" si="9"/>
        <v>0</v>
      </c>
      <c r="L145">
        <f t="shared" si="10"/>
        <v>83960.337517959852</v>
      </c>
      <c r="M145">
        <f t="shared" si="11"/>
        <v>18039.662482040148</v>
      </c>
    </row>
    <row r="146" spans="1:13">
      <c r="A146">
        <v>89500</v>
      </c>
      <c r="B146">
        <v>1648</v>
      </c>
      <c r="C146">
        <v>85</v>
      </c>
      <c r="D146">
        <v>4800</v>
      </c>
      <c r="E146">
        <v>1</v>
      </c>
      <c r="F146">
        <v>0</v>
      </c>
      <c r="G146">
        <v>1</v>
      </c>
      <c r="H146" s="1">
        <v>1</v>
      </c>
      <c r="I146">
        <f t="shared" si="8"/>
        <v>85</v>
      </c>
      <c r="J146">
        <f t="shared" si="9"/>
        <v>0</v>
      </c>
      <c r="L146">
        <f t="shared" si="10"/>
        <v>60931.664974072242</v>
      </c>
      <c r="M146">
        <f t="shared" si="11"/>
        <v>28568.335025927758</v>
      </c>
    </row>
    <row r="147" spans="1:13">
      <c r="A147">
        <v>80900</v>
      </c>
      <c r="B147">
        <v>1330</v>
      </c>
      <c r="C147">
        <v>69</v>
      </c>
      <c r="D147">
        <v>6996</v>
      </c>
      <c r="E147">
        <v>0</v>
      </c>
      <c r="F147">
        <v>1</v>
      </c>
      <c r="G147">
        <v>1.5</v>
      </c>
      <c r="H147" s="1">
        <v>1</v>
      </c>
      <c r="I147">
        <f t="shared" si="8"/>
        <v>0</v>
      </c>
      <c r="J147">
        <f t="shared" si="9"/>
        <v>69</v>
      </c>
      <c r="L147">
        <f t="shared" si="10"/>
        <v>82848.317774937328</v>
      </c>
      <c r="M147">
        <f t="shared" si="11"/>
        <v>-1948.3177749373281</v>
      </c>
    </row>
    <row r="148" spans="1:13">
      <c r="A148">
        <v>84694</v>
      </c>
      <c r="B148">
        <v>1860</v>
      </c>
      <c r="C148">
        <v>75</v>
      </c>
      <c r="D148">
        <v>8379</v>
      </c>
      <c r="E148">
        <v>1</v>
      </c>
      <c r="F148">
        <v>0</v>
      </c>
      <c r="G148">
        <v>2</v>
      </c>
      <c r="H148" s="1">
        <v>0</v>
      </c>
      <c r="I148">
        <f t="shared" si="8"/>
        <v>75</v>
      </c>
      <c r="J148">
        <f t="shared" si="9"/>
        <v>0</v>
      </c>
      <c r="L148">
        <f t="shared" si="10"/>
        <v>74627.750571148339</v>
      </c>
      <c r="M148">
        <f t="shared" si="11"/>
        <v>10066.249428851661</v>
      </c>
    </row>
    <row r="149" spans="1:13">
      <c r="A149">
        <v>30000</v>
      </c>
      <c r="B149">
        <v>1944</v>
      </c>
      <c r="C149">
        <v>105</v>
      </c>
      <c r="D149">
        <v>4410</v>
      </c>
      <c r="E149">
        <v>1</v>
      </c>
      <c r="F149">
        <v>0</v>
      </c>
      <c r="G149">
        <v>1</v>
      </c>
      <c r="H149" s="1">
        <v>1</v>
      </c>
      <c r="I149">
        <f t="shared" si="8"/>
        <v>105</v>
      </c>
      <c r="J149">
        <f t="shared" si="9"/>
        <v>0</v>
      </c>
      <c r="L149">
        <f t="shared" si="10"/>
        <v>62431.140677470772</v>
      </c>
      <c r="M149">
        <f t="shared" si="11"/>
        <v>-32431.140677470772</v>
      </c>
    </row>
    <row r="150" spans="1:13">
      <c r="A150">
        <v>45000</v>
      </c>
      <c r="B150">
        <v>1208</v>
      </c>
      <c r="C150">
        <v>105</v>
      </c>
      <c r="D150">
        <v>2886</v>
      </c>
      <c r="E150">
        <v>1</v>
      </c>
      <c r="F150">
        <v>0</v>
      </c>
      <c r="G150">
        <v>1</v>
      </c>
      <c r="H150" s="1">
        <v>0</v>
      </c>
      <c r="I150">
        <f t="shared" si="8"/>
        <v>105</v>
      </c>
      <c r="J150">
        <f t="shared" si="9"/>
        <v>0</v>
      </c>
      <c r="L150">
        <f t="shared" si="10"/>
        <v>40003.159467306279</v>
      </c>
      <c r="M150">
        <f t="shared" si="11"/>
        <v>4996.8405326937209</v>
      </c>
    </row>
    <row r="151" spans="1:13">
      <c r="A151">
        <v>53000</v>
      </c>
      <c r="B151">
        <v>1248</v>
      </c>
      <c r="C151">
        <v>115</v>
      </c>
      <c r="D151">
        <v>4410</v>
      </c>
      <c r="E151">
        <v>1</v>
      </c>
      <c r="F151">
        <v>0</v>
      </c>
      <c r="G151">
        <v>1</v>
      </c>
      <c r="H151" s="1">
        <v>0</v>
      </c>
      <c r="I151">
        <f t="shared" si="8"/>
        <v>115</v>
      </c>
      <c r="J151">
        <f t="shared" si="9"/>
        <v>0</v>
      </c>
      <c r="L151">
        <f t="shared" si="10"/>
        <v>39607.364014916515</v>
      </c>
      <c r="M151">
        <f t="shared" si="11"/>
        <v>13392.635985083485</v>
      </c>
    </row>
    <row r="152" spans="1:13">
      <c r="A152">
        <v>61000</v>
      </c>
      <c r="B152">
        <v>1420</v>
      </c>
      <c r="C152">
        <v>75</v>
      </c>
      <c r="D152">
        <v>12376</v>
      </c>
      <c r="E152">
        <v>1</v>
      </c>
      <c r="F152">
        <v>0</v>
      </c>
      <c r="G152">
        <v>1</v>
      </c>
      <c r="H152" s="1">
        <v>1</v>
      </c>
      <c r="I152">
        <f t="shared" si="8"/>
        <v>75</v>
      </c>
      <c r="J152">
        <f t="shared" si="9"/>
        <v>0</v>
      </c>
      <c r="L152">
        <f t="shared" si="10"/>
        <v>63915.290436924392</v>
      </c>
      <c r="M152">
        <f t="shared" si="11"/>
        <v>-2915.2904369243915</v>
      </c>
    </row>
    <row r="153" spans="1:13">
      <c r="A153">
        <v>61650</v>
      </c>
      <c r="B153">
        <v>1522</v>
      </c>
      <c r="C153">
        <v>75</v>
      </c>
      <c r="D153">
        <v>5375</v>
      </c>
      <c r="E153">
        <v>0</v>
      </c>
      <c r="F153">
        <v>0</v>
      </c>
      <c r="G153">
        <v>1</v>
      </c>
      <c r="H153" s="1">
        <v>0</v>
      </c>
      <c r="I153">
        <f t="shared" si="8"/>
        <v>0</v>
      </c>
      <c r="J153">
        <f t="shared" si="9"/>
        <v>0</v>
      </c>
      <c r="L153">
        <f t="shared" si="10"/>
        <v>42522.95961368076</v>
      </c>
      <c r="M153">
        <f t="shared" si="11"/>
        <v>19127.04038631924</v>
      </c>
    </row>
    <row r="154" spans="1:13">
      <c r="A154">
        <v>86000</v>
      </c>
      <c r="B154">
        <v>1248</v>
      </c>
      <c r="C154">
        <v>60</v>
      </c>
      <c r="D154">
        <v>7920</v>
      </c>
      <c r="E154">
        <v>0</v>
      </c>
      <c r="F154">
        <v>1</v>
      </c>
      <c r="G154">
        <v>1.5</v>
      </c>
      <c r="H154" s="1">
        <v>1</v>
      </c>
      <c r="I154">
        <f t="shared" si="8"/>
        <v>0</v>
      </c>
      <c r="J154">
        <f t="shared" si="9"/>
        <v>60</v>
      </c>
      <c r="L154">
        <f t="shared" si="10"/>
        <v>84422.425295560621</v>
      </c>
      <c r="M154">
        <f t="shared" si="11"/>
        <v>1577.5747044393793</v>
      </c>
    </row>
    <row r="155" spans="1:13">
      <c r="A155">
        <v>58194</v>
      </c>
      <c r="B155">
        <v>1290</v>
      </c>
      <c r="C155">
        <v>140</v>
      </c>
      <c r="D155">
        <v>1968</v>
      </c>
      <c r="E155">
        <v>1</v>
      </c>
      <c r="F155">
        <v>0</v>
      </c>
      <c r="G155">
        <v>2</v>
      </c>
      <c r="H155" s="1">
        <v>0</v>
      </c>
      <c r="I155">
        <f t="shared" si="8"/>
        <v>140</v>
      </c>
      <c r="J155">
        <f t="shared" si="9"/>
        <v>0</v>
      </c>
      <c r="L155">
        <f t="shared" si="10"/>
        <v>41099.978379901862</v>
      </c>
      <c r="M155">
        <f t="shared" si="11"/>
        <v>17094.021620098138</v>
      </c>
    </row>
    <row r="156" spans="1:13">
      <c r="A156">
        <v>63500</v>
      </c>
      <c r="B156">
        <v>1467</v>
      </c>
      <c r="C156">
        <v>115</v>
      </c>
      <c r="D156">
        <v>10890</v>
      </c>
      <c r="E156">
        <v>0</v>
      </c>
      <c r="F156">
        <v>0</v>
      </c>
      <c r="G156">
        <v>2</v>
      </c>
      <c r="H156" s="1">
        <v>0</v>
      </c>
      <c r="I156">
        <f t="shared" si="8"/>
        <v>0</v>
      </c>
      <c r="J156">
        <f t="shared" si="9"/>
        <v>0</v>
      </c>
      <c r="L156">
        <f t="shared" si="10"/>
        <v>49489.566773947729</v>
      </c>
      <c r="M156">
        <f t="shared" si="11"/>
        <v>14010.433226052271</v>
      </c>
    </row>
    <row r="157" spans="1:13">
      <c r="A157">
        <v>36000</v>
      </c>
      <c r="B157">
        <v>1408</v>
      </c>
      <c r="C157">
        <v>95</v>
      </c>
      <c r="D157">
        <v>3355</v>
      </c>
      <c r="E157">
        <v>0</v>
      </c>
      <c r="F157">
        <v>1</v>
      </c>
      <c r="G157">
        <v>1</v>
      </c>
      <c r="H157" s="1">
        <v>0</v>
      </c>
      <c r="I157">
        <f t="shared" si="8"/>
        <v>0</v>
      </c>
      <c r="J157">
        <f t="shared" si="9"/>
        <v>95</v>
      </c>
      <c r="L157">
        <f t="shared" si="10"/>
        <v>65059.553702006328</v>
      </c>
      <c r="M157">
        <f t="shared" si="11"/>
        <v>-29059.553702006328</v>
      </c>
    </row>
    <row r="158" spans="1:13">
      <c r="A158">
        <v>68000</v>
      </c>
      <c r="B158">
        <v>1306</v>
      </c>
      <c r="C158">
        <v>89</v>
      </c>
      <c r="D158">
        <v>11880</v>
      </c>
      <c r="E158">
        <v>0</v>
      </c>
      <c r="F158">
        <v>1</v>
      </c>
      <c r="G158">
        <v>1.5</v>
      </c>
      <c r="H158" s="1">
        <v>1</v>
      </c>
      <c r="I158">
        <f t="shared" si="8"/>
        <v>0</v>
      </c>
      <c r="J158">
        <f t="shared" si="9"/>
        <v>89</v>
      </c>
      <c r="L158">
        <f t="shared" si="10"/>
        <v>79904.859587461367</v>
      </c>
      <c r="M158">
        <f t="shared" si="11"/>
        <v>-11904.859587461367</v>
      </c>
    </row>
    <row r="159" spans="1:13">
      <c r="A159">
        <v>66900</v>
      </c>
      <c r="B159">
        <v>1536</v>
      </c>
      <c r="C159">
        <v>62</v>
      </c>
      <c r="D159">
        <v>6512</v>
      </c>
      <c r="E159">
        <v>0</v>
      </c>
      <c r="F159">
        <v>0</v>
      </c>
      <c r="G159">
        <v>1.5</v>
      </c>
      <c r="H159" s="1">
        <v>2</v>
      </c>
      <c r="I159">
        <f t="shared" si="8"/>
        <v>0</v>
      </c>
      <c r="J159">
        <f t="shared" si="9"/>
        <v>0</v>
      </c>
      <c r="L159">
        <f t="shared" si="10"/>
        <v>58744.806740367538</v>
      </c>
      <c r="M159">
        <f t="shared" si="11"/>
        <v>8155.1932596324623</v>
      </c>
    </row>
    <row r="160" spans="1:13">
      <c r="A160">
        <v>85500</v>
      </c>
      <c r="B160">
        <v>1386</v>
      </c>
      <c r="C160">
        <v>53</v>
      </c>
      <c r="D160">
        <v>6666</v>
      </c>
      <c r="E160">
        <v>0</v>
      </c>
      <c r="F160">
        <v>1</v>
      </c>
      <c r="G160">
        <v>1.5</v>
      </c>
      <c r="H160" s="1">
        <v>0</v>
      </c>
      <c r="I160">
        <f t="shared" si="8"/>
        <v>0</v>
      </c>
      <c r="J160">
        <f t="shared" si="9"/>
        <v>53</v>
      </c>
      <c r="L160">
        <f t="shared" si="10"/>
        <v>84026.525351682183</v>
      </c>
      <c r="M160">
        <f t="shared" si="11"/>
        <v>1473.4746483178169</v>
      </c>
    </row>
    <row r="161" spans="1:13">
      <c r="A161">
        <v>66000</v>
      </c>
      <c r="B161">
        <v>1698</v>
      </c>
      <c r="C161">
        <v>45</v>
      </c>
      <c r="D161">
        <v>29500</v>
      </c>
      <c r="E161">
        <v>0</v>
      </c>
      <c r="F161">
        <v>0</v>
      </c>
      <c r="G161">
        <v>1.5</v>
      </c>
      <c r="H161" s="1">
        <v>0</v>
      </c>
      <c r="I161">
        <f t="shared" si="8"/>
        <v>0</v>
      </c>
      <c r="J161">
        <f t="shared" si="9"/>
        <v>0</v>
      </c>
      <c r="L161">
        <f t="shared" si="10"/>
        <v>72137.580316381383</v>
      </c>
      <c r="M161">
        <f t="shared" si="11"/>
        <v>-6137.5803163813835</v>
      </c>
    </row>
    <row r="162" spans="1:13">
      <c r="A162">
        <v>58900</v>
      </c>
      <c r="B162">
        <v>1470</v>
      </c>
      <c r="C162">
        <v>102</v>
      </c>
      <c r="D162">
        <v>3360</v>
      </c>
      <c r="E162">
        <v>1</v>
      </c>
      <c r="F162">
        <v>0</v>
      </c>
      <c r="G162">
        <v>1.5</v>
      </c>
      <c r="H162" s="1">
        <v>0</v>
      </c>
      <c r="I162">
        <f t="shared" si="8"/>
        <v>102</v>
      </c>
      <c r="J162">
        <f t="shared" si="9"/>
        <v>0</v>
      </c>
      <c r="L162">
        <f t="shared" si="10"/>
        <v>51238.450868278378</v>
      </c>
      <c r="M162">
        <f t="shared" si="11"/>
        <v>7661.549131721622</v>
      </c>
    </row>
    <row r="163" spans="1:13">
      <c r="A163">
        <v>85400</v>
      </c>
      <c r="B163">
        <v>1134</v>
      </c>
      <c r="C163">
        <v>39</v>
      </c>
      <c r="D163">
        <v>9600</v>
      </c>
      <c r="E163">
        <v>0</v>
      </c>
      <c r="F163">
        <v>1</v>
      </c>
      <c r="G163">
        <v>1</v>
      </c>
      <c r="H163" s="1">
        <v>1</v>
      </c>
      <c r="I163">
        <f t="shared" si="8"/>
        <v>0</v>
      </c>
      <c r="J163">
        <f t="shared" si="9"/>
        <v>39</v>
      </c>
      <c r="L163">
        <f t="shared" si="10"/>
        <v>85241.895643762575</v>
      </c>
      <c r="M163">
        <f t="shared" si="11"/>
        <v>158.10435623742524</v>
      </c>
    </row>
    <row r="164" spans="1:13">
      <c r="A164">
        <v>22000</v>
      </c>
      <c r="B164">
        <v>1649</v>
      </c>
      <c r="C164">
        <v>125</v>
      </c>
      <c r="D164">
        <v>4116</v>
      </c>
      <c r="E164">
        <v>1</v>
      </c>
      <c r="F164">
        <v>0</v>
      </c>
      <c r="G164">
        <v>2</v>
      </c>
      <c r="H164" s="1">
        <v>0</v>
      </c>
      <c r="I164">
        <f t="shared" si="8"/>
        <v>125</v>
      </c>
      <c r="J164">
        <f t="shared" si="9"/>
        <v>0</v>
      </c>
      <c r="L164">
        <f t="shared" si="10"/>
        <v>54467.331404822668</v>
      </c>
      <c r="M164">
        <f t="shared" si="11"/>
        <v>-32467.331404822668</v>
      </c>
    </row>
    <row r="165" spans="1:13">
      <c r="A165">
        <v>73000</v>
      </c>
      <c r="B165">
        <v>1100</v>
      </c>
      <c r="C165">
        <v>95</v>
      </c>
      <c r="D165">
        <v>8960</v>
      </c>
      <c r="E165">
        <v>0</v>
      </c>
      <c r="F165">
        <v>1</v>
      </c>
      <c r="G165">
        <v>1.5</v>
      </c>
      <c r="H165" s="1">
        <v>0</v>
      </c>
      <c r="I165">
        <f t="shared" si="8"/>
        <v>0</v>
      </c>
      <c r="J165">
        <f t="shared" si="9"/>
        <v>95</v>
      </c>
      <c r="L165">
        <f t="shared" si="10"/>
        <v>66559.810701223789</v>
      </c>
      <c r="M165">
        <f t="shared" si="11"/>
        <v>6440.1892987762112</v>
      </c>
    </row>
    <row r="166" spans="1:13">
      <c r="A166">
        <v>94000</v>
      </c>
      <c r="B166">
        <v>1400</v>
      </c>
      <c r="C166">
        <v>44</v>
      </c>
      <c r="D166">
        <v>31590</v>
      </c>
      <c r="E166">
        <v>1</v>
      </c>
      <c r="F166">
        <v>0</v>
      </c>
      <c r="G166">
        <v>2</v>
      </c>
      <c r="H166" s="1">
        <v>5</v>
      </c>
      <c r="I166">
        <f t="shared" si="8"/>
        <v>44</v>
      </c>
      <c r="J166">
        <f t="shared" si="9"/>
        <v>0</v>
      </c>
      <c r="L166">
        <f t="shared" si="10"/>
        <v>112685.04757773558</v>
      </c>
      <c r="M166">
        <f t="shared" si="11"/>
        <v>-18685.047577735575</v>
      </c>
    </row>
    <row r="167" spans="1:13">
      <c r="A167">
        <v>22000</v>
      </c>
      <c r="B167">
        <v>1215</v>
      </c>
      <c r="C167">
        <v>105</v>
      </c>
      <c r="D167">
        <v>4360</v>
      </c>
      <c r="E167">
        <v>0</v>
      </c>
      <c r="F167">
        <v>0</v>
      </c>
      <c r="G167">
        <v>1</v>
      </c>
      <c r="H167" s="1">
        <v>0</v>
      </c>
      <c r="I167">
        <f t="shared" si="8"/>
        <v>0</v>
      </c>
      <c r="J167">
        <f t="shared" si="9"/>
        <v>0</v>
      </c>
      <c r="L167">
        <f t="shared" si="10"/>
        <v>31531.533285669575</v>
      </c>
      <c r="M167">
        <f t="shared" si="11"/>
        <v>-9531.533285669575</v>
      </c>
    </row>
    <row r="168" spans="1:13">
      <c r="A168">
        <v>28000</v>
      </c>
      <c r="B168">
        <v>1084</v>
      </c>
      <c r="C168">
        <v>125</v>
      </c>
      <c r="D168">
        <v>3904</v>
      </c>
      <c r="E168">
        <v>1</v>
      </c>
      <c r="F168">
        <v>0</v>
      </c>
      <c r="G168">
        <v>2</v>
      </c>
      <c r="H168" s="1">
        <v>0</v>
      </c>
      <c r="I168">
        <f t="shared" si="8"/>
        <v>125</v>
      </c>
      <c r="J168">
        <f t="shared" si="9"/>
        <v>0</v>
      </c>
      <c r="L168">
        <f t="shared" si="10"/>
        <v>41569.064662852215</v>
      </c>
      <c r="M168">
        <f t="shared" si="11"/>
        <v>-13569.064662852215</v>
      </c>
    </row>
    <row r="169" spans="1:13">
      <c r="A169">
        <v>93000</v>
      </c>
      <c r="B169">
        <v>1342</v>
      </c>
      <c r="C169">
        <v>37</v>
      </c>
      <c r="D169">
        <v>7350</v>
      </c>
      <c r="E169">
        <v>0</v>
      </c>
      <c r="F169">
        <v>1</v>
      </c>
      <c r="G169">
        <v>2</v>
      </c>
      <c r="H169" s="1">
        <v>1</v>
      </c>
      <c r="I169">
        <f t="shared" si="8"/>
        <v>0</v>
      </c>
      <c r="J169">
        <f t="shared" si="9"/>
        <v>37</v>
      </c>
      <c r="L169">
        <f t="shared" si="10"/>
        <v>97330.463986918345</v>
      </c>
      <c r="M169">
        <f t="shared" si="11"/>
        <v>-4330.4639869183447</v>
      </c>
    </row>
    <row r="170" spans="1:13">
      <c r="A170">
        <v>95000</v>
      </c>
      <c r="B170">
        <v>1552</v>
      </c>
      <c r="C170">
        <v>56</v>
      </c>
      <c r="D170">
        <v>19276</v>
      </c>
      <c r="E170">
        <v>0</v>
      </c>
      <c r="F170">
        <v>1</v>
      </c>
      <c r="G170">
        <v>1.5</v>
      </c>
      <c r="H170" s="1">
        <v>0</v>
      </c>
      <c r="I170">
        <f t="shared" si="8"/>
        <v>0</v>
      </c>
      <c r="J170">
        <f t="shared" si="9"/>
        <v>56</v>
      </c>
      <c r="L170">
        <f t="shared" si="10"/>
        <v>96319.328350660522</v>
      </c>
      <c r="M170">
        <f t="shared" si="11"/>
        <v>-1319.3283506605221</v>
      </c>
    </row>
    <row r="171" spans="1:13">
      <c r="A171">
        <v>27000</v>
      </c>
      <c r="B171">
        <v>1144</v>
      </c>
      <c r="C171">
        <v>85</v>
      </c>
      <c r="D171">
        <v>3500</v>
      </c>
      <c r="E171">
        <v>1</v>
      </c>
      <c r="F171">
        <v>0</v>
      </c>
      <c r="G171">
        <v>1</v>
      </c>
      <c r="H171" s="1">
        <v>0</v>
      </c>
      <c r="I171">
        <f t="shared" si="8"/>
        <v>85</v>
      </c>
      <c r="J171">
        <f t="shared" si="9"/>
        <v>0</v>
      </c>
      <c r="L171">
        <f t="shared" si="10"/>
        <v>43902.700640874988</v>
      </c>
      <c r="M171">
        <f t="shared" si="11"/>
        <v>-16902.700640874988</v>
      </c>
    </row>
    <row r="172" spans="1:13">
      <c r="A172">
        <v>54000</v>
      </c>
      <c r="B172">
        <v>1746</v>
      </c>
      <c r="C172">
        <v>115</v>
      </c>
      <c r="D172">
        <v>7260</v>
      </c>
      <c r="E172">
        <v>0</v>
      </c>
      <c r="F172">
        <v>1</v>
      </c>
      <c r="G172">
        <v>1</v>
      </c>
      <c r="H172" s="1">
        <v>1</v>
      </c>
      <c r="I172">
        <f t="shared" si="8"/>
        <v>0</v>
      </c>
      <c r="J172">
        <f t="shared" si="9"/>
        <v>115</v>
      </c>
      <c r="L172">
        <f t="shared" si="10"/>
        <v>74233.661185487115</v>
      </c>
      <c r="M172">
        <f t="shared" si="11"/>
        <v>-20233.661185487115</v>
      </c>
    </row>
    <row r="173" spans="1:13">
      <c r="A173">
        <v>26000</v>
      </c>
      <c r="B173">
        <v>1840</v>
      </c>
      <c r="C173">
        <v>165</v>
      </c>
      <c r="D173">
        <v>5796</v>
      </c>
      <c r="E173">
        <v>1</v>
      </c>
      <c r="F173">
        <v>0</v>
      </c>
      <c r="G173">
        <v>1.5</v>
      </c>
      <c r="H173" s="1">
        <v>1</v>
      </c>
      <c r="I173">
        <f t="shared" si="8"/>
        <v>165</v>
      </c>
      <c r="J173">
        <f t="shared" si="9"/>
        <v>0</v>
      </c>
      <c r="L173">
        <f t="shared" si="10"/>
        <v>50720.141709358228</v>
      </c>
      <c r="M173">
        <f t="shared" si="11"/>
        <v>-24720.141709358228</v>
      </c>
    </row>
    <row r="174" spans="1:13">
      <c r="A174">
        <v>53000</v>
      </c>
      <c r="B174">
        <v>1598</v>
      </c>
      <c r="C174">
        <v>105</v>
      </c>
      <c r="D174">
        <v>5577</v>
      </c>
      <c r="E174">
        <v>1</v>
      </c>
      <c r="F174">
        <v>0</v>
      </c>
      <c r="G174">
        <v>1.5</v>
      </c>
      <c r="H174" s="1">
        <v>0</v>
      </c>
      <c r="I174">
        <f t="shared" si="8"/>
        <v>105</v>
      </c>
      <c r="J174">
        <f t="shared" si="9"/>
        <v>0</v>
      </c>
      <c r="L174">
        <f t="shared" si="10"/>
        <v>55055.382686313911</v>
      </c>
      <c r="M174">
        <f t="shared" si="11"/>
        <v>-2055.3826863139111</v>
      </c>
    </row>
    <row r="175" spans="1:13">
      <c r="A175">
        <v>70000</v>
      </c>
      <c r="B175">
        <v>1488</v>
      </c>
      <c r="C175">
        <v>95</v>
      </c>
      <c r="D175">
        <v>7696</v>
      </c>
      <c r="E175">
        <v>0</v>
      </c>
      <c r="F175">
        <v>1</v>
      </c>
      <c r="G175">
        <v>1</v>
      </c>
      <c r="H175" s="1">
        <v>0</v>
      </c>
      <c r="I175">
        <f t="shared" si="8"/>
        <v>0</v>
      </c>
      <c r="J175">
        <f t="shared" si="9"/>
        <v>95</v>
      </c>
      <c r="L175">
        <f t="shared" si="10"/>
        <v>70119.909979020274</v>
      </c>
      <c r="M175">
        <f t="shared" si="11"/>
        <v>-119.90997902027448</v>
      </c>
    </row>
    <row r="176" spans="1:13">
      <c r="A176">
        <v>99500</v>
      </c>
      <c r="B176">
        <v>1100</v>
      </c>
      <c r="C176">
        <v>47</v>
      </c>
      <c r="D176">
        <v>6250</v>
      </c>
      <c r="E176">
        <v>0</v>
      </c>
      <c r="F176">
        <v>1</v>
      </c>
      <c r="G176">
        <v>1.5</v>
      </c>
      <c r="H176" s="1">
        <v>1</v>
      </c>
      <c r="I176">
        <f t="shared" si="8"/>
        <v>0</v>
      </c>
      <c r="J176">
        <f t="shared" si="9"/>
        <v>47</v>
      </c>
      <c r="L176">
        <f t="shared" si="10"/>
        <v>83775.669129549118</v>
      </c>
      <c r="M176">
        <f t="shared" si="11"/>
        <v>15724.330870450882</v>
      </c>
    </row>
    <row r="177" spans="1:13">
      <c r="A177">
        <v>125000</v>
      </c>
      <c r="B177">
        <v>1428</v>
      </c>
      <c r="C177">
        <v>35</v>
      </c>
      <c r="D177">
        <v>12960</v>
      </c>
      <c r="E177">
        <v>0</v>
      </c>
      <c r="F177">
        <v>1</v>
      </c>
      <c r="G177">
        <v>2</v>
      </c>
      <c r="H177" s="1">
        <v>1</v>
      </c>
      <c r="I177">
        <f t="shared" si="8"/>
        <v>0</v>
      </c>
      <c r="J177">
        <f t="shared" si="9"/>
        <v>35</v>
      </c>
      <c r="L177">
        <f t="shared" si="10"/>
        <v>104084.71914437282</v>
      </c>
      <c r="M177">
        <f t="shared" si="11"/>
        <v>20915.280855627178</v>
      </c>
    </row>
    <row r="178" spans="1:13">
      <c r="A178">
        <v>90000</v>
      </c>
      <c r="B178">
        <v>2103</v>
      </c>
      <c r="C178">
        <v>65</v>
      </c>
      <c r="D178">
        <v>11946</v>
      </c>
      <c r="E178">
        <v>0</v>
      </c>
      <c r="F178">
        <v>1</v>
      </c>
      <c r="G178">
        <v>1.5</v>
      </c>
      <c r="H178" s="1">
        <v>1</v>
      </c>
      <c r="I178">
        <f t="shared" si="8"/>
        <v>0</v>
      </c>
      <c r="J178">
        <f t="shared" si="9"/>
        <v>65</v>
      </c>
      <c r="L178">
        <f t="shared" si="10"/>
        <v>105204.07038180405</v>
      </c>
      <c r="M178">
        <f t="shared" si="11"/>
        <v>-15204.070381804049</v>
      </c>
    </row>
    <row r="179" spans="1:13">
      <c r="A179">
        <v>31500</v>
      </c>
      <c r="B179">
        <v>1744</v>
      </c>
      <c r="C179">
        <v>105</v>
      </c>
      <c r="D179">
        <v>9135</v>
      </c>
      <c r="E179">
        <v>1</v>
      </c>
      <c r="F179">
        <v>0</v>
      </c>
      <c r="G179">
        <v>1.5</v>
      </c>
      <c r="H179" s="1">
        <v>0</v>
      </c>
      <c r="I179">
        <f t="shared" si="8"/>
        <v>105</v>
      </c>
      <c r="J179">
        <f t="shared" si="9"/>
        <v>0</v>
      </c>
      <c r="L179">
        <f t="shared" si="10"/>
        <v>61016.462745433848</v>
      </c>
      <c r="M179">
        <f t="shared" si="11"/>
        <v>-29516.462745433848</v>
      </c>
    </row>
    <row r="180" spans="1:13">
      <c r="A180">
        <v>47000</v>
      </c>
      <c r="B180">
        <v>1237</v>
      </c>
      <c r="C180">
        <v>140</v>
      </c>
      <c r="D180">
        <v>8085</v>
      </c>
      <c r="E180">
        <v>1</v>
      </c>
      <c r="F180">
        <v>0</v>
      </c>
      <c r="G180">
        <v>1</v>
      </c>
      <c r="H180" s="1">
        <v>1</v>
      </c>
      <c r="I180">
        <f t="shared" si="8"/>
        <v>140</v>
      </c>
      <c r="J180">
        <f t="shared" si="9"/>
        <v>0</v>
      </c>
      <c r="L180">
        <f t="shared" si="10"/>
        <v>40703.726211127636</v>
      </c>
      <c r="M180">
        <f t="shared" si="11"/>
        <v>6296.2737888723641</v>
      </c>
    </row>
    <row r="181" spans="1:13">
      <c r="A181">
        <v>76000</v>
      </c>
      <c r="B181">
        <v>1323</v>
      </c>
      <c r="C181">
        <v>85</v>
      </c>
      <c r="D181">
        <v>10890</v>
      </c>
      <c r="E181">
        <v>0</v>
      </c>
      <c r="F181">
        <v>1</v>
      </c>
      <c r="G181">
        <v>1.5</v>
      </c>
      <c r="H181" s="1">
        <v>1</v>
      </c>
      <c r="I181">
        <f t="shared" si="8"/>
        <v>0</v>
      </c>
      <c r="J181">
        <f t="shared" si="9"/>
        <v>85</v>
      </c>
      <c r="L181">
        <f t="shared" si="10"/>
        <v>80758.725830829921</v>
      </c>
      <c r="M181">
        <f t="shared" si="11"/>
        <v>-4758.7258308299206</v>
      </c>
    </row>
    <row r="182" spans="1:13">
      <c r="A182">
        <v>85900</v>
      </c>
      <c r="B182">
        <v>1750</v>
      </c>
      <c r="C182">
        <v>75</v>
      </c>
      <c r="D182">
        <v>5390</v>
      </c>
      <c r="E182">
        <v>1</v>
      </c>
      <c r="F182">
        <v>0</v>
      </c>
      <c r="G182">
        <v>2</v>
      </c>
      <c r="H182" s="1">
        <v>2</v>
      </c>
      <c r="I182">
        <f t="shared" si="8"/>
        <v>75</v>
      </c>
      <c r="J182">
        <f t="shared" si="9"/>
        <v>0</v>
      </c>
      <c r="L182">
        <f t="shared" si="10"/>
        <v>79284.985391836977</v>
      </c>
      <c r="M182">
        <f t="shared" si="11"/>
        <v>6615.0146081630228</v>
      </c>
    </row>
    <row r="183" spans="1:13">
      <c r="A183">
        <v>50000</v>
      </c>
      <c r="B183">
        <v>1726</v>
      </c>
      <c r="C183">
        <v>96</v>
      </c>
      <c r="D183">
        <v>3657</v>
      </c>
      <c r="E183">
        <v>1</v>
      </c>
      <c r="F183">
        <v>0</v>
      </c>
      <c r="G183">
        <v>1</v>
      </c>
      <c r="H183" s="1">
        <v>0</v>
      </c>
      <c r="I183">
        <f t="shared" si="8"/>
        <v>96</v>
      </c>
      <c r="J183">
        <f t="shared" si="9"/>
        <v>0</v>
      </c>
      <c r="L183">
        <f t="shared" si="10"/>
        <v>54457.937339751392</v>
      </c>
      <c r="M183">
        <f t="shared" si="11"/>
        <v>-4457.9373397513918</v>
      </c>
    </row>
    <row r="184" spans="1:13">
      <c r="A184">
        <v>87500</v>
      </c>
      <c r="B184">
        <v>1465</v>
      </c>
      <c r="C184">
        <v>80</v>
      </c>
      <c r="D184">
        <v>6885</v>
      </c>
      <c r="E184">
        <v>0</v>
      </c>
      <c r="F184">
        <v>1</v>
      </c>
      <c r="G184">
        <v>1.5</v>
      </c>
      <c r="H184" s="1">
        <v>1</v>
      </c>
      <c r="I184">
        <f t="shared" si="8"/>
        <v>0</v>
      </c>
      <c r="J184">
        <f t="shared" si="9"/>
        <v>80</v>
      </c>
      <c r="L184">
        <f t="shared" si="10"/>
        <v>82472.496525265437</v>
      </c>
      <c r="M184">
        <f t="shared" si="11"/>
        <v>5027.5034747345635</v>
      </c>
    </row>
    <row r="185" spans="1:13">
      <c r="A185">
        <v>124000</v>
      </c>
      <c r="B185">
        <v>1456</v>
      </c>
      <c r="C185">
        <v>46</v>
      </c>
      <c r="D185">
        <v>30820</v>
      </c>
      <c r="E185">
        <v>0</v>
      </c>
      <c r="F185">
        <v>1</v>
      </c>
      <c r="G185">
        <v>1.5</v>
      </c>
      <c r="H185" s="1">
        <v>1</v>
      </c>
      <c r="I185">
        <f t="shared" si="8"/>
        <v>0</v>
      </c>
      <c r="J185">
        <f t="shared" si="9"/>
        <v>46</v>
      </c>
      <c r="L185">
        <f t="shared" si="10"/>
        <v>110537.97403126249</v>
      </c>
      <c r="M185">
        <f t="shared" si="11"/>
        <v>13462.025968737507</v>
      </c>
    </row>
    <row r="186" spans="1:13">
      <c r="A186">
        <v>95000</v>
      </c>
      <c r="B186">
        <v>864</v>
      </c>
      <c r="C186">
        <v>48</v>
      </c>
      <c r="D186">
        <v>13500</v>
      </c>
      <c r="E186">
        <v>0</v>
      </c>
      <c r="F186">
        <v>1</v>
      </c>
      <c r="G186">
        <v>1.5</v>
      </c>
      <c r="H186" s="1">
        <v>1</v>
      </c>
      <c r="I186">
        <f t="shared" si="8"/>
        <v>0</v>
      </c>
      <c r="J186">
        <f t="shared" si="9"/>
        <v>48</v>
      </c>
      <c r="L186">
        <f t="shared" si="10"/>
        <v>83590.06587447178</v>
      </c>
      <c r="M186">
        <f t="shared" si="11"/>
        <v>11409.93412552822</v>
      </c>
    </row>
    <row r="187" spans="1:13">
      <c r="A187">
        <v>64900</v>
      </c>
      <c r="B187">
        <v>2296</v>
      </c>
      <c r="C187">
        <v>175</v>
      </c>
      <c r="D187">
        <v>7524</v>
      </c>
      <c r="E187">
        <v>1</v>
      </c>
      <c r="F187">
        <v>0</v>
      </c>
      <c r="G187">
        <v>2</v>
      </c>
      <c r="H187" s="1">
        <v>0</v>
      </c>
      <c r="I187">
        <f t="shared" si="8"/>
        <v>175</v>
      </c>
      <c r="J187">
        <f t="shared" si="9"/>
        <v>0</v>
      </c>
      <c r="L187">
        <f t="shared" si="10"/>
        <v>59407.201350375879</v>
      </c>
      <c r="M187">
        <f t="shared" si="11"/>
        <v>5492.798649624121</v>
      </c>
    </row>
    <row r="188" spans="1:13">
      <c r="A188">
        <v>82127</v>
      </c>
      <c r="B188">
        <v>1414</v>
      </c>
      <c r="C188">
        <v>110</v>
      </c>
      <c r="D188">
        <v>19536</v>
      </c>
      <c r="E188">
        <v>0</v>
      </c>
      <c r="F188">
        <v>1</v>
      </c>
      <c r="G188">
        <v>1</v>
      </c>
      <c r="H188" s="1">
        <v>0</v>
      </c>
      <c r="I188">
        <f t="shared" si="8"/>
        <v>0</v>
      </c>
      <c r="J188">
        <f t="shared" si="9"/>
        <v>110</v>
      </c>
      <c r="L188">
        <f t="shared" si="10"/>
        <v>72783.965666830729</v>
      </c>
      <c r="M188">
        <f t="shared" si="11"/>
        <v>9343.0343331692711</v>
      </c>
    </row>
    <row r="189" spans="1:13">
      <c r="A189">
        <v>65400</v>
      </c>
      <c r="B189">
        <v>1374</v>
      </c>
      <c r="C189">
        <v>80</v>
      </c>
      <c r="D189">
        <v>6440</v>
      </c>
      <c r="E189">
        <v>1</v>
      </c>
      <c r="F189">
        <v>0</v>
      </c>
      <c r="G189">
        <v>2</v>
      </c>
      <c r="H189" s="1">
        <v>1</v>
      </c>
      <c r="I189">
        <f t="shared" si="8"/>
        <v>80</v>
      </c>
      <c r="J189">
        <f t="shared" si="9"/>
        <v>0</v>
      </c>
      <c r="L189">
        <f t="shared" si="10"/>
        <v>65684.532825691553</v>
      </c>
      <c r="M189">
        <f t="shared" si="11"/>
        <v>-284.53282569155272</v>
      </c>
    </row>
    <row r="190" spans="1:13">
      <c r="A190">
        <v>25500</v>
      </c>
      <c r="B190">
        <v>1870</v>
      </c>
      <c r="C190">
        <v>99</v>
      </c>
      <c r="D190">
        <v>6419</v>
      </c>
      <c r="E190">
        <v>0</v>
      </c>
      <c r="F190">
        <v>0</v>
      </c>
      <c r="G190">
        <v>2</v>
      </c>
      <c r="H190" s="1">
        <v>1</v>
      </c>
      <c r="I190">
        <f t="shared" si="8"/>
        <v>0</v>
      </c>
      <c r="J190">
        <f t="shared" si="9"/>
        <v>0</v>
      </c>
      <c r="L190">
        <f t="shared" si="10"/>
        <v>61676.157021551044</v>
      </c>
      <c r="M190">
        <f t="shared" si="11"/>
        <v>-36176.157021551044</v>
      </c>
    </row>
    <row r="191" spans="1:13">
      <c r="A191">
        <v>46000</v>
      </c>
      <c r="B191">
        <v>1248</v>
      </c>
      <c r="C191">
        <v>85</v>
      </c>
      <c r="D191">
        <v>11748</v>
      </c>
      <c r="E191">
        <v>0</v>
      </c>
      <c r="F191">
        <v>0</v>
      </c>
      <c r="G191">
        <v>1</v>
      </c>
      <c r="H191" s="1">
        <v>0</v>
      </c>
      <c r="I191">
        <f t="shared" si="8"/>
        <v>0</v>
      </c>
      <c r="J191">
        <f t="shared" si="9"/>
        <v>0</v>
      </c>
      <c r="L191">
        <f t="shared" si="10"/>
        <v>40023.301175168323</v>
      </c>
      <c r="M191">
        <f t="shared" si="11"/>
        <v>5976.6988248316775</v>
      </c>
    </row>
    <row r="192" spans="1:13">
      <c r="A192">
        <v>55000</v>
      </c>
      <c r="B192">
        <v>1308</v>
      </c>
      <c r="C192">
        <v>85</v>
      </c>
      <c r="D192">
        <v>10494</v>
      </c>
      <c r="E192">
        <v>1</v>
      </c>
      <c r="F192">
        <v>0</v>
      </c>
      <c r="G192">
        <v>1</v>
      </c>
      <c r="H192" s="1">
        <v>1</v>
      </c>
      <c r="I192">
        <f t="shared" si="8"/>
        <v>85</v>
      </c>
      <c r="J192">
        <f t="shared" si="9"/>
        <v>0</v>
      </c>
      <c r="L192">
        <f t="shared" si="10"/>
        <v>57537.159884722445</v>
      </c>
      <c r="M192">
        <f t="shared" si="11"/>
        <v>-2537.159884722445</v>
      </c>
    </row>
    <row r="193" spans="1:13">
      <c r="A193">
        <v>57000</v>
      </c>
      <c r="B193">
        <v>1148</v>
      </c>
      <c r="C193">
        <v>115</v>
      </c>
      <c r="D193">
        <v>3762</v>
      </c>
      <c r="E193">
        <v>1</v>
      </c>
      <c r="F193">
        <v>0</v>
      </c>
      <c r="G193">
        <v>1</v>
      </c>
      <c r="H193" s="1">
        <v>1</v>
      </c>
      <c r="I193">
        <f t="shared" si="8"/>
        <v>115</v>
      </c>
      <c r="J193">
        <f t="shared" si="9"/>
        <v>0</v>
      </c>
      <c r="L193">
        <f t="shared" si="10"/>
        <v>41556.388045070868</v>
      </c>
      <c r="M193">
        <f t="shared" si="11"/>
        <v>15443.611954929132</v>
      </c>
    </row>
    <row r="194" spans="1:13">
      <c r="A194">
        <v>45000</v>
      </c>
      <c r="B194">
        <v>1555</v>
      </c>
      <c r="C194">
        <v>95</v>
      </c>
      <c r="D194">
        <v>33659</v>
      </c>
      <c r="E194">
        <v>0</v>
      </c>
      <c r="F194">
        <v>0</v>
      </c>
      <c r="G194">
        <v>1</v>
      </c>
      <c r="H194" s="1">
        <v>0</v>
      </c>
      <c r="I194">
        <f t="shared" si="8"/>
        <v>0</v>
      </c>
      <c r="J194">
        <f t="shared" si="9"/>
        <v>0</v>
      </c>
      <c r="L194">
        <f t="shared" si="10"/>
        <v>62280.068356528158</v>
      </c>
      <c r="M194">
        <f t="shared" si="11"/>
        <v>-17280.068356528158</v>
      </c>
    </row>
    <row r="195" spans="1:13">
      <c r="A195">
        <v>47000</v>
      </c>
      <c r="B195">
        <v>1250</v>
      </c>
      <c r="C195">
        <v>104</v>
      </c>
      <c r="D195">
        <v>7412</v>
      </c>
      <c r="E195">
        <v>1</v>
      </c>
      <c r="F195">
        <v>0</v>
      </c>
      <c r="G195">
        <v>1</v>
      </c>
      <c r="H195" s="1">
        <v>1</v>
      </c>
      <c r="I195">
        <f t="shared" ref="I195:I258" si="12">C195*E195</f>
        <v>104</v>
      </c>
      <c r="J195">
        <f t="shared" ref="J195:J258" si="13">C195*F195</f>
        <v>0</v>
      </c>
      <c r="L195">
        <f t="shared" ref="L195:L258" si="14">$O$18+$O$19*B195+$O$20*C195+$O$21*D195+$O$22*E195+$O$23*F195+$O$24*G195+$O$25*H195+$O$26*I195+$O$27*J195</f>
        <v>49279.477953015929</v>
      </c>
      <c r="M195">
        <f t="shared" ref="M195:M258" si="15">A195-L195</f>
        <v>-2279.4779530159285</v>
      </c>
    </row>
    <row r="196" spans="1:13">
      <c r="A196">
        <v>46000</v>
      </c>
      <c r="B196">
        <v>1604</v>
      </c>
      <c r="C196">
        <v>115</v>
      </c>
      <c r="D196">
        <v>5880</v>
      </c>
      <c r="E196">
        <v>0</v>
      </c>
      <c r="F196">
        <v>0</v>
      </c>
      <c r="G196">
        <v>1</v>
      </c>
      <c r="H196" s="1">
        <v>0</v>
      </c>
      <c r="I196">
        <f t="shared" si="12"/>
        <v>0</v>
      </c>
      <c r="J196">
        <f t="shared" si="13"/>
        <v>0</v>
      </c>
      <c r="L196">
        <f t="shared" si="14"/>
        <v>40340.068282152017</v>
      </c>
      <c r="M196">
        <f t="shared" si="15"/>
        <v>5659.9317178479832</v>
      </c>
    </row>
    <row r="197" spans="1:13">
      <c r="A197">
        <v>68000</v>
      </c>
      <c r="B197">
        <v>1360</v>
      </c>
      <c r="C197">
        <v>95</v>
      </c>
      <c r="D197">
        <v>5959</v>
      </c>
      <c r="E197">
        <v>1</v>
      </c>
      <c r="F197">
        <v>0</v>
      </c>
      <c r="G197">
        <v>1</v>
      </c>
      <c r="H197" s="1">
        <v>1</v>
      </c>
      <c r="I197">
        <f t="shared" si="12"/>
        <v>95</v>
      </c>
      <c r="J197">
        <f t="shared" si="13"/>
        <v>0</v>
      </c>
      <c r="L197">
        <f t="shared" si="14"/>
        <v>52866.534789313686</v>
      </c>
      <c r="M197">
        <f t="shared" si="15"/>
        <v>15133.465210686314</v>
      </c>
    </row>
    <row r="198" spans="1:13">
      <c r="A198">
        <v>65000</v>
      </c>
      <c r="B198">
        <v>1774</v>
      </c>
      <c r="C198">
        <v>115</v>
      </c>
      <c r="D198">
        <v>8085</v>
      </c>
      <c r="E198">
        <v>1</v>
      </c>
      <c r="F198">
        <v>0</v>
      </c>
      <c r="G198">
        <v>1</v>
      </c>
      <c r="H198" s="1">
        <v>0</v>
      </c>
      <c r="I198">
        <f t="shared" si="12"/>
        <v>115</v>
      </c>
      <c r="J198">
        <f t="shared" si="13"/>
        <v>0</v>
      </c>
      <c r="L198">
        <f t="shared" si="14"/>
        <v>54224.191640154066</v>
      </c>
      <c r="M198">
        <f t="shared" si="15"/>
        <v>10775.808359845934</v>
      </c>
    </row>
    <row r="199" spans="1:13">
      <c r="A199">
        <v>49950</v>
      </c>
      <c r="B199">
        <v>1040</v>
      </c>
      <c r="C199">
        <v>74</v>
      </c>
      <c r="D199">
        <v>15300</v>
      </c>
      <c r="E199">
        <v>1</v>
      </c>
      <c r="F199">
        <v>0</v>
      </c>
      <c r="G199">
        <v>1</v>
      </c>
      <c r="H199" s="1">
        <v>1</v>
      </c>
      <c r="I199">
        <f t="shared" si="12"/>
        <v>74</v>
      </c>
      <c r="J199">
        <f t="shared" si="13"/>
        <v>0</v>
      </c>
      <c r="L199">
        <f t="shared" si="14"/>
        <v>57784.96630960601</v>
      </c>
      <c r="M199">
        <f t="shared" si="15"/>
        <v>-7834.9663096060103</v>
      </c>
    </row>
    <row r="200" spans="1:13">
      <c r="A200">
        <v>59900</v>
      </c>
      <c r="B200">
        <v>1072</v>
      </c>
      <c r="C200">
        <v>50</v>
      </c>
      <c r="D200">
        <v>14000</v>
      </c>
      <c r="E200">
        <v>0</v>
      </c>
      <c r="F200">
        <v>1</v>
      </c>
      <c r="G200">
        <v>1</v>
      </c>
      <c r="H200" s="1">
        <v>0</v>
      </c>
      <c r="I200">
        <f t="shared" si="12"/>
        <v>0</v>
      </c>
      <c r="J200">
        <f t="shared" si="13"/>
        <v>50</v>
      </c>
      <c r="L200">
        <f t="shared" si="14"/>
        <v>79118.482629678329</v>
      </c>
      <c r="M200">
        <f t="shared" si="15"/>
        <v>-19218.482629678329</v>
      </c>
    </row>
    <row r="201" spans="1:13">
      <c r="A201">
        <v>67700</v>
      </c>
      <c r="B201">
        <v>1040</v>
      </c>
      <c r="C201">
        <v>17</v>
      </c>
      <c r="D201">
        <v>10656</v>
      </c>
      <c r="E201">
        <v>1</v>
      </c>
      <c r="F201">
        <v>0</v>
      </c>
      <c r="G201">
        <v>1.5</v>
      </c>
      <c r="H201" s="1">
        <v>1</v>
      </c>
      <c r="I201">
        <f t="shared" si="12"/>
        <v>17</v>
      </c>
      <c r="J201">
        <f t="shared" si="13"/>
        <v>0</v>
      </c>
      <c r="L201">
        <f t="shared" si="14"/>
        <v>72454.666372226711</v>
      </c>
      <c r="M201">
        <f t="shared" si="15"/>
        <v>-4754.6663722267112</v>
      </c>
    </row>
    <row r="202" spans="1:13">
      <c r="A202">
        <v>71000</v>
      </c>
      <c r="B202">
        <v>1360</v>
      </c>
      <c r="C202">
        <v>87</v>
      </c>
      <c r="D202">
        <v>6900</v>
      </c>
      <c r="E202">
        <v>1</v>
      </c>
      <c r="F202">
        <v>0</v>
      </c>
      <c r="G202">
        <v>2</v>
      </c>
      <c r="H202" s="1">
        <v>1</v>
      </c>
      <c r="I202">
        <f t="shared" si="12"/>
        <v>87</v>
      </c>
      <c r="J202">
        <f t="shared" si="13"/>
        <v>0</v>
      </c>
      <c r="L202">
        <f t="shared" si="14"/>
        <v>64005.274353793313</v>
      </c>
      <c r="M202">
        <f t="shared" si="15"/>
        <v>6994.7256462066871</v>
      </c>
    </row>
    <row r="203" spans="1:13">
      <c r="A203">
        <v>90100</v>
      </c>
      <c r="B203">
        <v>1700</v>
      </c>
      <c r="C203">
        <v>85</v>
      </c>
      <c r="D203">
        <v>13992</v>
      </c>
      <c r="E203">
        <v>0</v>
      </c>
      <c r="F203">
        <v>1</v>
      </c>
      <c r="G203">
        <v>2</v>
      </c>
      <c r="H203" s="1">
        <v>2</v>
      </c>
      <c r="I203">
        <f t="shared" si="12"/>
        <v>0</v>
      </c>
      <c r="J203">
        <f t="shared" si="13"/>
        <v>85</v>
      </c>
      <c r="L203">
        <f t="shared" si="14"/>
        <v>100516.03902767193</v>
      </c>
      <c r="M203">
        <f t="shared" si="15"/>
        <v>-10416.039027671926</v>
      </c>
    </row>
    <row r="204" spans="1:13">
      <c r="A204">
        <v>97400</v>
      </c>
      <c r="B204">
        <v>1930</v>
      </c>
      <c r="C204">
        <v>105</v>
      </c>
      <c r="D204">
        <v>7590</v>
      </c>
      <c r="E204">
        <v>0</v>
      </c>
      <c r="F204">
        <v>1</v>
      </c>
      <c r="G204">
        <v>2</v>
      </c>
      <c r="H204" s="1">
        <v>1</v>
      </c>
      <c r="I204">
        <f t="shared" si="12"/>
        <v>0</v>
      </c>
      <c r="J204">
        <f t="shared" si="13"/>
        <v>105</v>
      </c>
      <c r="L204">
        <f t="shared" si="14"/>
        <v>90143.081847892667</v>
      </c>
      <c r="M204">
        <f t="shared" si="15"/>
        <v>7256.9181521073333</v>
      </c>
    </row>
    <row r="205" spans="1:13">
      <c r="A205">
        <v>78970</v>
      </c>
      <c r="B205">
        <v>2016</v>
      </c>
      <c r="C205">
        <v>105</v>
      </c>
      <c r="D205">
        <v>9333</v>
      </c>
      <c r="E205">
        <v>1</v>
      </c>
      <c r="F205">
        <v>0</v>
      </c>
      <c r="G205">
        <v>1.5</v>
      </c>
      <c r="H205" s="1">
        <v>0</v>
      </c>
      <c r="I205">
        <f t="shared" si="12"/>
        <v>105</v>
      </c>
      <c r="J205">
        <f t="shared" si="13"/>
        <v>0</v>
      </c>
      <c r="L205">
        <f t="shared" si="14"/>
        <v>67297.866847849393</v>
      </c>
      <c r="M205">
        <f t="shared" si="15"/>
        <v>11672.133152150607</v>
      </c>
    </row>
    <row r="206" spans="1:13">
      <c r="A206">
        <v>79000</v>
      </c>
      <c r="B206">
        <v>1228</v>
      </c>
      <c r="C206">
        <v>115</v>
      </c>
      <c r="D206">
        <v>8778</v>
      </c>
      <c r="E206">
        <v>1</v>
      </c>
      <c r="F206">
        <v>0</v>
      </c>
      <c r="G206">
        <v>2</v>
      </c>
      <c r="H206" s="1">
        <v>1</v>
      </c>
      <c r="I206">
        <f t="shared" si="12"/>
        <v>115</v>
      </c>
      <c r="J206">
        <f t="shared" si="13"/>
        <v>0</v>
      </c>
      <c r="L206">
        <f t="shared" si="14"/>
        <v>55603.152579228481</v>
      </c>
      <c r="M206">
        <f t="shared" si="15"/>
        <v>23396.847420771519</v>
      </c>
    </row>
    <row r="207" spans="1:13">
      <c r="A207">
        <v>50000</v>
      </c>
      <c r="B207">
        <v>1512</v>
      </c>
      <c r="C207">
        <v>120</v>
      </c>
      <c r="D207">
        <v>10890</v>
      </c>
      <c r="E207">
        <v>1</v>
      </c>
      <c r="F207">
        <v>0</v>
      </c>
      <c r="G207">
        <v>1</v>
      </c>
      <c r="H207" s="1">
        <v>2</v>
      </c>
      <c r="I207">
        <f t="shared" si="12"/>
        <v>120</v>
      </c>
      <c r="J207">
        <f t="shared" si="13"/>
        <v>0</v>
      </c>
      <c r="L207">
        <f t="shared" si="14"/>
        <v>58580.345318045416</v>
      </c>
      <c r="M207">
        <f t="shared" si="15"/>
        <v>-8580.3453180454162</v>
      </c>
    </row>
    <row r="208" spans="1:13">
      <c r="A208">
        <v>89570</v>
      </c>
      <c r="B208">
        <v>1530</v>
      </c>
      <c r="C208">
        <v>105</v>
      </c>
      <c r="D208">
        <v>9398</v>
      </c>
      <c r="E208">
        <v>1</v>
      </c>
      <c r="F208">
        <v>0</v>
      </c>
      <c r="G208">
        <v>1.5</v>
      </c>
      <c r="H208" s="1">
        <v>0</v>
      </c>
      <c r="I208">
        <f t="shared" si="12"/>
        <v>105</v>
      </c>
      <c r="J208">
        <f t="shared" si="13"/>
        <v>0</v>
      </c>
      <c r="L208">
        <f t="shared" si="14"/>
        <v>56388.639550076477</v>
      </c>
      <c r="M208">
        <f t="shared" si="15"/>
        <v>33181.360449923523</v>
      </c>
    </row>
    <row r="209" spans="1:13">
      <c r="A209">
        <v>22000</v>
      </c>
      <c r="B209">
        <v>1578</v>
      </c>
      <c r="C209">
        <v>115</v>
      </c>
      <c r="D209">
        <v>8250</v>
      </c>
      <c r="E209">
        <v>1</v>
      </c>
      <c r="F209">
        <v>0</v>
      </c>
      <c r="G209">
        <v>1</v>
      </c>
      <c r="H209" s="1">
        <v>1</v>
      </c>
      <c r="I209">
        <f t="shared" si="12"/>
        <v>115</v>
      </c>
      <c r="J209">
        <f t="shared" si="13"/>
        <v>0</v>
      </c>
      <c r="L209">
        <f t="shared" si="14"/>
        <v>54618.578457318828</v>
      </c>
      <c r="M209">
        <f t="shared" si="15"/>
        <v>-32618.578457318828</v>
      </c>
    </row>
    <row r="210" spans="1:13">
      <c r="A210">
        <v>78900</v>
      </c>
      <c r="B210">
        <v>1896</v>
      </c>
      <c r="C210">
        <v>122</v>
      </c>
      <c r="D210">
        <v>10890</v>
      </c>
      <c r="E210">
        <v>1</v>
      </c>
      <c r="F210">
        <v>0</v>
      </c>
      <c r="G210">
        <v>1</v>
      </c>
      <c r="H210" s="1">
        <v>0</v>
      </c>
      <c r="I210">
        <f t="shared" si="12"/>
        <v>122</v>
      </c>
      <c r="J210">
        <f t="shared" si="13"/>
        <v>0</v>
      </c>
      <c r="L210">
        <f t="shared" si="14"/>
        <v>57370.560505477581</v>
      </c>
      <c r="M210">
        <f t="shared" si="15"/>
        <v>21529.439494522419</v>
      </c>
    </row>
    <row r="211" spans="1:13">
      <c r="A211">
        <v>64890</v>
      </c>
      <c r="B211">
        <v>1717</v>
      </c>
      <c r="C211">
        <v>54</v>
      </c>
      <c r="D211">
        <v>8800</v>
      </c>
      <c r="E211">
        <v>0</v>
      </c>
      <c r="F211">
        <v>1</v>
      </c>
      <c r="G211">
        <v>1.5</v>
      </c>
      <c r="H211" s="1">
        <v>0</v>
      </c>
      <c r="I211">
        <f t="shared" si="12"/>
        <v>0</v>
      </c>
      <c r="J211">
        <f t="shared" si="13"/>
        <v>54</v>
      </c>
      <c r="L211">
        <f t="shared" si="14"/>
        <v>92787.274575176925</v>
      </c>
      <c r="M211">
        <f t="shared" si="15"/>
        <v>-27897.274575176925</v>
      </c>
    </row>
    <row r="212" spans="1:13">
      <c r="A212">
        <v>60000</v>
      </c>
      <c r="B212">
        <v>1223</v>
      </c>
      <c r="C212">
        <v>85</v>
      </c>
      <c r="D212">
        <v>8494</v>
      </c>
      <c r="E212">
        <v>0</v>
      </c>
      <c r="F212">
        <v>0</v>
      </c>
      <c r="G212">
        <v>1</v>
      </c>
      <c r="H212" s="1">
        <v>0</v>
      </c>
      <c r="I212">
        <f t="shared" si="12"/>
        <v>0</v>
      </c>
      <c r="J212">
        <f t="shared" si="13"/>
        <v>0</v>
      </c>
      <c r="L212">
        <f t="shared" si="14"/>
        <v>37018.502428814667</v>
      </c>
      <c r="M212">
        <f t="shared" si="15"/>
        <v>22981.497571185333</v>
      </c>
    </row>
    <row r="213" spans="1:13">
      <c r="A213">
        <v>24900</v>
      </c>
      <c r="B213">
        <v>1187</v>
      </c>
      <c r="C213">
        <v>120</v>
      </c>
      <c r="D213">
        <v>6270</v>
      </c>
      <c r="E213">
        <v>1</v>
      </c>
      <c r="F213">
        <v>0</v>
      </c>
      <c r="G213">
        <v>1</v>
      </c>
      <c r="H213" s="1">
        <v>1</v>
      </c>
      <c r="I213">
        <f t="shared" si="12"/>
        <v>120</v>
      </c>
      <c r="J213">
        <f t="shared" si="13"/>
        <v>0</v>
      </c>
      <c r="L213">
        <f t="shared" si="14"/>
        <v>43096.719699166373</v>
      </c>
      <c r="M213">
        <f t="shared" si="15"/>
        <v>-18196.719699166373</v>
      </c>
    </row>
    <row r="214" spans="1:13">
      <c r="A214">
        <v>74500</v>
      </c>
      <c r="B214">
        <v>1283</v>
      </c>
      <c r="C214">
        <v>115</v>
      </c>
      <c r="D214">
        <v>7920</v>
      </c>
      <c r="E214">
        <v>1</v>
      </c>
      <c r="F214">
        <v>0</v>
      </c>
      <c r="G214">
        <v>1.5</v>
      </c>
      <c r="H214" s="1">
        <v>0</v>
      </c>
      <c r="I214">
        <f t="shared" si="12"/>
        <v>115</v>
      </c>
      <c r="J214">
        <f t="shared" si="13"/>
        <v>0</v>
      </c>
      <c r="L214">
        <f t="shared" si="14"/>
        <v>47269.699494756613</v>
      </c>
      <c r="M214">
        <f t="shared" si="15"/>
        <v>27230.300505243387</v>
      </c>
    </row>
    <row r="215" spans="1:13">
      <c r="A215">
        <v>61607</v>
      </c>
      <c r="B215">
        <v>1484</v>
      </c>
      <c r="C215">
        <v>125</v>
      </c>
      <c r="D215">
        <v>4183</v>
      </c>
      <c r="E215">
        <v>1</v>
      </c>
      <c r="F215">
        <v>0</v>
      </c>
      <c r="G215">
        <v>1.5</v>
      </c>
      <c r="H215" s="1">
        <v>1</v>
      </c>
      <c r="I215">
        <f t="shared" si="12"/>
        <v>125</v>
      </c>
      <c r="J215">
        <f t="shared" si="13"/>
        <v>0</v>
      </c>
      <c r="L215">
        <f t="shared" si="14"/>
        <v>51247.150858549234</v>
      </c>
      <c r="M215">
        <f t="shared" si="15"/>
        <v>10359.849141450766</v>
      </c>
    </row>
    <row r="216" spans="1:13">
      <c r="A216">
        <v>144000</v>
      </c>
      <c r="B216">
        <v>1600</v>
      </c>
      <c r="C216">
        <v>18</v>
      </c>
      <c r="D216">
        <v>42436</v>
      </c>
      <c r="E216">
        <v>1</v>
      </c>
      <c r="F216">
        <v>0</v>
      </c>
      <c r="G216">
        <v>2</v>
      </c>
      <c r="H216" s="1">
        <v>2</v>
      </c>
      <c r="I216">
        <f t="shared" si="12"/>
        <v>18</v>
      </c>
      <c r="J216">
        <f t="shared" si="13"/>
        <v>0</v>
      </c>
      <c r="L216">
        <f t="shared" si="14"/>
        <v>117607.96878636103</v>
      </c>
      <c r="M216">
        <f t="shared" si="15"/>
        <v>26392.031213638969</v>
      </c>
    </row>
    <row r="217" spans="1:13">
      <c r="A217">
        <v>51250</v>
      </c>
      <c r="B217">
        <v>1216</v>
      </c>
      <c r="C217">
        <v>115</v>
      </c>
      <c r="D217">
        <v>3780</v>
      </c>
      <c r="E217">
        <v>0</v>
      </c>
      <c r="F217">
        <v>0</v>
      </c>
      <c r="G217">
        <v>1.5</v>
      </c>
      <c r="H217" s="1">
        <v>0</v>
      </c>
      <c r="I217">
        <f t="shared" si="12"/>
        <v>0</v>
      </c>
      <c r="J217">
        <f t="shared" si="13"/>
        <v>0</v>
      </c>
      <c r="L217">
        <f t="shared" si="14"/>
        <v>34256.332022097726</v>
      </c>
      <c r="M217">
        <f t="shared" si="15"/>
        <v>16993.667977902274</v>
      </c>
    </row>
    <row r="218" spans="1:13">
      <c r="A218">
        <v>51000</v>
      </c>
      <c r="B218">
        <v>1592</v>
      </c>
      <c r="C218">
        <v>75</v>
      </c>
      <c r="D218">
        <v>4950</v>
      </c>
      <c r="E218">
        <v>1</v>
      </c>
      <c r="F218">
        <v>0</v>
      </c>
      <c r="G218">
        <v>1.5</v>
      </c>
      <c r="H218" s="1">
        <v>0</v>
      </c>
      <c r="I218">
        <f t="shared" si="12"/>
        <v>75</v>
      </c>
      <c r="J218">
        <f t="shared" si="13"/>
        <v>0</v>
      </c>
      <c r="L218">
        <f t="shared" si="14"/>
        <v>61772.658663178692</v>
      </c>
      <c r="M218">
        <f t="shared" si="15"/>
        <v>-10772.658663178692</v>
      </c>
    </row>
    <row r="219" spans="1:13">
      <c r="A219">
        <v>70000</v>
      </c>
      <c r="B219">
        <v>1662</v>
      </c>
      <c r="C219">
        <v>145</v>
      </c>
      <c r="D219">
        <v>32370</v>
      </c>
      <c r="E219">
        <v>0</v>
      </c>
      <c r="F219">
        <v>1</v>
      </c>
      <c r="G219">
        <v>1</v>
      </c>
      <c r="H219" s="1">
        <v>2</v>
      </c>
      <c r="I219">
        <f t="shared" si="12"/>
        <v>0</v>
      </c>
      <c r="J219">
        <f t="shared" si="13"/>
        <v>145</v>
      </c>
      <c r="L219">
        <f t="shared" si="14"/>
        <v>86767.447875362865</v>
      </c>
      <c r="M219">
        <f t="shared" si="15"/>
        <v>-16767.447875362865</v>
      </c>
    </row>
    <row r="220" spans="1:13">
      <c r="A220">
        <v>45143</v>
      </c>
      <c r="B220">
        <v>1152</v>
      </c>
      <c r="C220">
        <v>105</v>
      </c>
      <c r="D220">
        <v>5280</v>
      </c>
      <c r="E220">
        <v>0</v>
      </c>
      <c r="F220">
        <v>1</v>
      </c>
      <c r="G220">
        <v>1</v>
      </c>
      <c r="H220" s="1">
        <v>1</v>
      </c>
      <c r="I220">
        <f t="shared" si="12"/>
        <v>0</v>
      </c>
      <c r="J220">
        <f t="shared" si="13"/>
        <v>105</v>
      </c>
      <c r="L220">
        <f t="shared" si="14"/>
        <v>62388.311708597146</v>
      </c>
      <c r="M220">
        <f t="shared" si="15"/>
        <v>-17245.311708597146</v>
      </c>
    </row>
    <row r="221" spans="1:13">
      <c r="A221">
        <v>68700</v>
      </c>
      <c r="B221">
        <v>1632</v>
      </c>
      <c r="C221">
        <v>115</v>
      </c>
      <c r="D221">
        <v>6510</v>
      </c>
      <c r="E221">
        <v>1</v>
      </c>
      <c r="F221">
        <v>0</v>
      </c>
      <c r="G221">
        <v>1.5</v>
      </c>
      <c r="H221" s="1">
        <v>1</v>
      </c>
      <c r="I221">
        <f t="shared" si="12"/>
        <v>115</v>
      </c>
      <c r="J221">
        <f t="shared" si="13"/>
        <v>0</v>
      </c>
      <c r="L221">
        <f t="shared" si="14"/>
        <v>58770.818606428045</v>
      </c>
      <c r="M221">
        <f t="shared" si="15"/>
        <v>9929.1813935719547</v>
      </c>
    </row>
    <row r="222" spans="1:13">
      <c r="A222">
        <v>65000</v>
      </c>
      <c r="B222">
        <v>1584</v>
      </c>
      <c r="C222">
        <v>164</v>
      </c>
      <c r="D222">
        <v>10808</v>
      </c>
      <c r="E222">
        <v>1</v>
      </c>
      <c r="F222">
        <v>0</v>
      </c>
      <c r="G222">
        <v>1.5</v>
      </c>
      <c r="H222" s="1">
        <v>0</v>
      </c>
      <c r="I222">
        <f t="shared" si="12"/>
        <v>164</v>
      </c>
      <c r="J222">
        <f t="shared" si="13"/>
        <v>0</v>
      </c>
      <c r="L222">
        <f t="shared" si="14"/>
        <v>44262.201508847269</v>
      </c>
      <c r="M222">
        <f t="shared" si="15"/>
        <v>20737.798491152731</v>
      </c>
    </row>
    <row r="223" spans="1:13">
      <c r="A223">
        <v>117500</v>
      </c>
      <c r="B223">
        <v>1318</v>
      </c>
      <c r="C223">
        <v>54</v>
      </c>
      <c r="D223">
        <v>16761</v>
      </c>
      <c r="E223">
        <v>0</v>
      </c>
      <c r="F223">
        <v>1</v>
      </c>
      <c r="G223">
        <v>1.5</v>
      </c>
      <c r="H223" s="1">
        <v>0</v>
      </c>
      <c r="I223">
        <f t="shared" si="12"/>
        <v>0</v>
      </c>
      <c r="J223">
        <f t="shared" si="13"/>
        <v>54</v>
      </c>
      <c r="L223">
        <f t="shared" si="14"/>
        <v>89763.157829036601</v>
      </c>
      <c r="M223">
        <f t="shared" si="15"/>
        <v>27736.842170963399</v>
      </c>
    </row>
    <row r="224" spans="1:13">
      <c r="A224">
        <v>64700</v>
      </c>
      <c r="B224">
        <v>1328</v>
      </c>
      <c r="C224">
        <v>145</v>
      </c>
      <c r="D224">
        <v>6216</v>
      </c>
      <c r="E224">
        <v>1</v>
      </c>
      <c r="F224">
        <v>0</v>
      </c>
      <c r="G224">
        <v>1.5</v>
      </c>
      <c r="H224" s="1">
        <v>0</v>
      </c>
      <c r="I224">
        <f t="shared" si="12"/>
        <v>145</v>
      </c>
      <c r="J224">
        <f t="shared" si="13"/>
        <v>0</v>
      </c>
      <c r="L224">
        <f t="shared" si="14"/>
        <v>39683.076981805403</v>
      </c>
      <c r="M224">
        <f t="shared" si="15"/>
        <v>25016.923018194597</v>
      </c>
    </row>
    <row r="225" spans="1:13">
      <c r="A225">
        <v>85000</v>
      </c>
      <c r="B225">
        <v>1149</v>
      </c>
      <c r="C225">
        <v>46</v>
      </c>
      <c r="D225">
        <v>17850</v>
      </c>
      <c r="E225">
        <v>0</v>
      </c>
      <c r="F225">
        <v>1</v>
      </c>
      <c r="G225">
        <v>1.5</v>
      </c>
      <c r="H225" s="1">
        <v>1</v>
      </c>
      <c r="I225">
        <f t="shared" si="12"/>
        <v>0</v>
      </c>
      <c r="J225">
        <f t="shared" si="13"/>
        <v>46</v>
      </c>
      <c r="L225">
        <f t="shared" si="14"/>
        <v>93885.995886977107</v>
      </c>
      <c r="M225">
        <f t="shared" si="15"/>
        <v>-8885.9958869771071</v>
      </c>
    </row>
    <row r="226" spans="1:13">
      <c r="A226">
        <v>107000</v>
      </c>
      <c r="B226">
        <v>2103</v>
      </c>
      <c r="C226">
        <v>65</v>
      </c>
      <c r="D226">
        <v>11946</v>
      </c>
      <c r="E226">
        <v>0</v>
      </c>
      <c r="F226">
        <v>1</v>
      </c>
      <c r="G226">
        <v>1.5</v>
      </c>
      <c r="H226" s="1">
        <v>1</v>
      </c>
      <c r="I226">
        <f t="shared" si="12"/>
        <v>0</v>
      </c>
      <c r="J226">
        <f t="shared" si="13"/>
        <v>65</v>
      </c>
      <c r="L226">
        <f t="shared" si="14"/>
        <v>105204.07038180405</v>
      </c>
      <c r="M226">
        <f t="shared" si="15"/>
        <v>1795.9296181959508</v>
      </c>
    </row>
    <row r="227" spans="1:13">
      <c r="A227">
        <v>19200</v>
      </c>
      <c r="B227">
        <v>1284</v>
      </c>
      <c r="C227">
        <v>115</v>
      </c>
      <c r="D227">
        <v>2244</v>
      </c>
      <c r="E227">
        <v>1</v>
      </c>
      <c r="F227">
        <v>0</v>
      </c>
      <c r="G227">
        <v>1</v>
      </c>
      <c r="H227" s="1">
        <v>0</v>
      </c>
      <c r="I227">
        <f t="shared" si="12"/>
        <v>115</v>
      </c>
      <c r="J227">
        <f t="shared" si="13"/>
        <v>0</v>
      </c>
      <c r="L227">
        <f t="shared" si="14"/>
        <v>38794.156810868313</v>
      </c>
      <c r="M227">
        <f t="shared" si="15"/>
        <v>-19594.156810868313</v>
      </c>
    </row>
    <row r="228" spans="1:13">
      <c r="A228">
        <v>54000</v>
      </c>
      <c r="B228">
        <v>1416</v>
      </c>
      <c r="C228">
        <v>85</v>
      </c>
      <c r="D228">
        <v>6600</v>
      </c>
      <c r="E228">
        <v>1</v>
      </c>
      <c r="F228">
        <v>0</v>
      </c>
      <c r="G228">
        <v>2</v>
      </c>
      <c r="H228" s="1">
        <v>1</v>
      </c>
      <c r="I228">
        <f t="shared" si="12"/>
        <v>85</v>
      </c>
      <c r="J228">
        <f t="shared" si="13"/>
        <v>0</v>
      </c>
      <c r="L228">
        <f t="shared" si="14"/>
        <v>65531.061790950778</v>
      </c>
      <c r="M228">
        <f t="shared" si="15"/>
        <v>-11531.061790950778</v>
      </c>
    </row>
    <row r="229" spans="1:13">
      <c r="A229">
        <v>63500</v>
      </c>
      <c r="B229">
        <v>1480</v>
      </c>
      <c r="C229">
        <v>115</v>
      </c>
      <c r="D229">
        <v>9540</v>
      </c>
      <c r="E229">
        <v>0</v>
      </c>
      <c r="F229">
        <v>0</v>
      </c>
      <c r="G229">
        <v>1</v>
      </c>
      <c r="H229" s="1">
        <v>0</v>
      </c>
      <c r="I229">
        <f t="shared" si="12"/>
        <v>0</v>
      </c>
      <c r="J229">
        <f t="shared" si="13"/>
        <v>0</v>
      </c>
      <c r="L229">
        <f t="shared" si="14"/>
        <v>40289.895652077153</v>
      </c>
      <c r="M229">
        <f t="shared" si="15"/>
        <v>23210.104347922847</v>
      </c>
    </row>
    <row r="230" spans="1:13">
      <c r="A230">
        <v>57000</v>
      </c>
      <c r="B230">
        <v>1412</v>
      </c>
      <c r="C230">
        <v>115</v>
      </c>
      <c r="D230">
        <v>10272</v>
      </c>
      <c r="E230">
        <v>1</v>
      </c>
      <c r="F230">
        <v>0</v>
      </c>
      <c r="G230">
        <v>2</v>
      </c>
      <c r="H230" s="1">
        <v>0</v>
      </c>
      <c r="I230">
        <f t="shared" si="12"/>
        <v>115</v>
      </c>
      <c r="J230">
        <f t="shared" si="13"/>
        <v>0</v>
      </c>
      <c r="L230">
        <f t="shared" si="14"/>
        <v>56182.762253497029</v>
      </c>
      <c r="M230">
        <f t="shared" si="15"/>
        <v>817.23774650297128</v>
      </c>
    </row>
    <row r="231" spans="1:13">
      <c r="A231">
        <v>32500</v>
      </c>
      <c r="B231">
        <v>1696</v>
      </c>
      <c r="C231">
        <v>115</v>
      </c>
      <c r="D231">
        <v>8400</v>
      </c>
      <c r="E231">
        <v>0</v>
      </c>
      <c r="F231">
        <v>0</v>
      </c>
      <c r="G231">
        <v>2</v>
      </c>
      <c r="H231" s="1">
        <v>0</v>
      </c>
      <c r="I231">
        <f t="shared" si="12"/>
        <v>0</v>
      </c>
      <c r="J231">
        <f t="shared" si="13"/>
        <v>0</v>
      </c>
      <c r="L231">
        <f t="shared" si="14"/>
        <v>52784.927836722432</v>
      </c>
      <c r="M231">
        <f t="shared" si="15"/>
        <v>-20284.927836722432</v>
      </c>
    </row>
    <row r="232" spans="1:13">
      <c r="A232">
        <v>76000</v>
      </c>
      <c r="B232">
        <v>1056</v>
      </c>
      <c r="C232">
        <v>11</v>
      </c>
      <c r="D232">
        <v>7600</v>
      </c>
      <c r="E232">
        <v>1</v>
      </c>
      <c r="F232">
        <v>0</v>
      </c>
      <c r="G232">
        <v>1</v>
      </c>
      <c r="H232" s="1">
        <v>1</v>
      </c>
      <c r="I232">
        <f t="shared" si="12"/>
        <v>11</v>
      </c>
      <c r="J232">
        <f t="shared" si="13"/>
        <v>0</v>
      </c>
      <c r="L232">
        <f t="shared" si="14"/>
        <v>67747.415052620127</v>
      </c>
      <c r="M232">
        <f t="shared" si="15"/>
        <v>8252.5849473798735</v>
      </c>
    </row>
    <row r="233" spans="1:13">
      <c r="A233">
        <v>95000</v>
      </c>
      <c r="B233">
        <v>1636</v>
      </c>
      <c r="C233">
        <v>115</v>
      </c>
      <c r="D233">
        <v>11760</v>
      </c>
      <c r="E233">
        <v>0</v>
      </c>
      <c r="F233">
        <v>1</v>
      </c>
      <c r="G233">
        <v>1</v>
      </c>
      <c r="H233" s="1">
        <v>2</v>
      </c>
      <c r="I233">
        <f t="shared" si="12"/>
        <v>0</v>
      </c>
      <c r="J233">
        <f t="shared" si="13"/>
        <v>115</v>
      </c>
      <c r="L233">
        <f t="shared" si="14"/>
        <v>79819.186965842528</v>
      </c>
      <c r="M233">
        <f t="shared" si="15"/>
        <v>15180.813034157472</v>
      </c>
    </row>
    <row r="234" spans="1:13">
      <c r="A234">
        <v>67500</v>
      </c>
      <c r="B234">
        <v>1491</v>
      </c>
      <c r="C234">
        <v>67</v>
      </c>
      <c r="D234">
        <v>7128</v>
      </c>
      <c r="E234">
        <v>1</v>
      </c>
      <c r="F234">
        <v>0</v>
      </c>
      <c r="G234">
        <v>1.5</v>
      </c>
      <c r="H234" s="1">
        <v>0</v>
      </c>
      <c r="I234">
        <f t="shared" si="12"/>
        <v>67</v>
      </c>
      <c r="J234">
        <f t="shared" si="13"/>
        <v>0</v>
      </c>
      <c r="L234">
        <f t="shared" si="14"/>
        <v>63082.074337491744</v>
      </c>
      <c r="M234">
        <f t="shared" si="15"/>
        <v>4417.9256625082562</v>
      </c>
    </row>
    <row r="235" spans="1:13">
      <c r="A235">
        <v>32140</v>
      </c>
      <c r="B235">
        <v>1239</v>
      </c>
      <c r="C235">
        <v>105</v>
      </c>
      <c r="D235">
        <v>1800</v>
      </c>
      <c r="E235">
        <v>1</v>
      </c>
      <c r="F235">
        <v>0</v>
      </c>
      <c r="G235">
        <v>1</v>
      </c>
      <c r="H235" s="1">
        <v>0</v>
      </c>
      <c r="I235">
        <f t="shared" si="12"/>
        <v>105</v>
      </c>
      <c r="J235">
        <f t="shared" si="13"/>
        <v>0</v>
      </c>
      <c r="L235">
        <f t="shared" si="14"/>
        <v>39887.420245524736</v>
      </c>
      <c r="M235">
        <f t="shared" si="15"/>
        <v>-7747.4202455247359</v>
      </c>
    </row>
    <row r="236" spans="1:13">
      <c r="A236">
        <v>35000</v>
      </c>
      <c r="B236">
        <v>1454</v>
      </c>
      <c r="C236">
        <v>115</v>
      </c>
      <c r="D236">
        <v>2756</v>
      </c>
      <c r="E236">
        <v>0</v>
      </c>
      <c r="F236">
        <v>0</v>
      </c>
      <c r="G236">
        <v>1</v>
      </c>
      <c r="H236" s="1">
        <v>1</v>
      </c>
      <c r="I236">
        <f t="shared" si="12"/>
        <v>0</v>
      </c>
      <c r="J236">
        <f t="shared" si="13"/>
        <v>0</v>
      </c>
      <c r="L236">
        <f t="shared" si="14"/>
        <v>39304.258289415782</v>
      </c>
      <c r="M236">
        <f t="shared" si="15"/>
        <v>-4304.2582894157822</v>
      </c>
    </row>
    <row r="237" spans="1:13">
      <c r="A237">
        <v>46000</v>
      </c>
      <c r="B237">
        <v>1556</v>
      </c>
      <c r="C237">
        <v>115</v>
      </c>
      <c r="D237">
        <v>4500</v>
      </c>
      <c r="E237">
        <v>1</v>
      </c>
      <c r="F237">
        <v>0</v>
      </c>
      <c r="G237">
        <v>1.5</v>
      </c>
      <c r="H237" s="1">
        <v>1</v>
      </c>
      <c r="I237">
        <f t="shared" si="12"/>
        <v>115</v>
      </c>
      <c r="J237">
        <f t="shared" si="13"/>
        <v>0</v>
      </c>
      <c r="L237">
        <f t="shared" si="14"/>
        <v>55549.342925263569</v>
      </c>
      <c r="M237">
        <f t="shared" si="15"/>
        <v>-9549.3429252635688</v>
      </c>
    </row>
    <row r="238" spans="1:13">
      <c r="A238">
        <v>78900</v>
      </c>
      <c r="B238">
        <v>2070</v>
      </c>
      <c r="C238">
        <v>115</v>
      </c>
      <c r="D238">
        <v>3400</v>
      </c>
      <c r="E238">
        <v>1</v>
      </c>
      <c r="F238">
        <v>0</v>
      </c>
      <c r="G238">
        <v>1.5</v>
      </c>
      <c r="H238" s="1">
        <v>0</v>
      </c>
      <c r="I238">
        <f t="shared" si="12"/>
        <v>115</v>
      </c>
      <c r="J238">
        <f t="shared" si="13"/>
        <v>0</v>
      </c>
      <c r="L238">
        <f t="shared" si="14"/>
        <v>61623.571644890384</v>
      </c>
      <c r="M238">
        <f t="shared" si="15"/>
        <v>17276.428355109616</v>
      </c>
    </row>
    <row r="239" spans="1:13">
      <c r="A239">
        <v>105000</v>
      </c>
      <c r="B239">
        <v>2063</v>
      </c>
      <c r="C239">
        <v>125</v>
      </c>
      <c r="D239">
        <v>11880</v>
      </c>
      <c r="E239">
        <v>0</v>
      </c>
      <c r="F239">
        <v>1</v>
      </c>
      <c r="G239">
        <v>1.5</v>
      </c>
      <c r="H239" s="1">
        <v>2</v>
      </c>
      <c r="I239">
        <f t="shared" si="12"/>
        <v>0</v>
      </c>
      <c r="J239">
        <f t="shared" si="13"/>
        <v>125</v>
      </c>
      <c r="L239">
        <f t="shared" si="14"/>
        <v>90743.799748417921</v>
      </c>
      <c r="M239">
        <f t="shared" si="15"/>
        <v>14256.200251582079</v>
      </c>
    </row>
    <row r="240" spans="1:13">
      <c r="A240">
        <v>130000</v>
      </c>
      <c r="B240">
        <v>2805</v>
      </c>
      <c r="C240">
        <v>95</v>
      </c>
      <c r="D240">
        <v>10890</v>
      </c>
      <c r="E240">
        <v>0</v>
      </c>
      <c r="F240">
        <v>1</v>
      </c>
      <c r="G240">
        <v>2</v>
      </c>
      <c r="H240" s="1">
        <v>2</v>
      </c>
      <c r="I240">
        <f t="shared" si="12"/>
        <v>0</v>
      </c>
      <c r="J240">
        <f t="shared" si="13"/>
        <v>95</v>
      </c>
      <c r="L240">
        <f t="shared" si="14"/>
        <v>120070.59841305995</v>
      </c>
      <c r="M240">
        <f t="shared" si="15"/>
        <v>9929.4015869400464</v>
      </c>
    </row>
    <row r="241" spans="1:13">
      <c r="A241">
        <v>18000</v>
      </c>
      <c r="B241">
        <v>1116</v>
      </c>
      <c r="C241">
        <v>135</v>
      </c>
      <c r="D241">
        <v>1960</v>
      </c>
      <c r="E241">
        <v>0</v>
      </c>
      <c r="F241">
        <v>0</v>
      </c>
      <c r="G241">
        <v>1</v>
      </c>
      <c r="H241" s="1">
        <v>0</v>
      </c>
      <c r="I241">
        <f t="shared" si="12"/>
        <v>0</v>
      </c>
      <c r="J241">
        <f t="shared" si="13"/>
        <v>0</v>
      </c>
      <c r="L241">
        <f t="shared" si="14"/>
        <v>24190.933877068856</v>
      </c>
      <c r="M241">
        <f t="shared" si="15"/>
        <v>-6190.9338770688555</v>
      </c>
    </row>
    <row r="242" spans="1:13">
      <c r="A242">
        <v>43000</v>
      </c>
      <c r="B242">
        <v>2100</v>
      </c>
      <c r="C242">
        <v>105</v>
      </c>
      <c r="D242">
        <v>4026</v>
      </c>
      <c r="E242">
        <v>1</v>
      </c>
      <c r="F242">
        <v>0</v>
      </c>
      <c r="G242">
        <v>2.5</v>
      </c>
      <c r="H242" s="1">
        <v>0</v>
      </c>
      <c r="I242">
        <f t="shared" si="12"/>
        <v>105</v>
      </c>
      <c r="J242">
        <f t="shared" si="13"/>
        <v>0</v>
      </c>
      <c r="L242">
        <f t="shared" si="14"/>
        <v>73690.615909637083</v>
      </c>
      <c r="M242">
        <f t="shared" si="15"/>
        <v>-30690.615909637083</v>
      </c>
    </row>
    <row r="243" spans="1:13">
      <c r="A243">
        <v>58500</v>
      </c>
      <c r="B243">
        <v>1730</v>
      </c>
      <c r="C243">
        <v>125</v>
      </c>
      <c r="D243">
        <v>2760</v>
      </c>
      <c r="E243">
        <v>1</v>
      </c>
      <c r="F243">
        <v>0</v>
      </c>
      <c r="G243">
        <v>1</v>
      </c>
      <c r="H243" s="1">
        <v>0</v>
      </c>
      <c r="I243">
        <f t="shared" si="12"/>
        <v>125</v>
      </c>
      <c r="J243">
        <f t="shared" si="13"/>
        <v>0</v>
      </c>
      <c r="L243">
        <f t="shared" si="14"/>
        <v>46796.375799484842</v>
      </c>
      <c r="M243">
        <f t="shared" si="15"/>
        <v>11703.624200515158</v>
      </c>
    </row>
    <row r="244" spans="1:13">
      <c r="A244">
        <v>65000</v>
      </c>
      <c r="B244">
        <v>1353</v>
      </c>
      <c r="C244">
        <v>90</v>
      </c>
      <c r="D244">
        <v>3060</v>
      </c>
      <c r="E244">
        <v>1</v>
      </c>
      <c r="F244">
        <v>0</v>
      </c>
      <c r="G244">
        <v>1</v>
      </c>
      <c r="H244" s="1">
        <v>0</v>
      </c>
      <c r="I244">
        <f t="shared" si="12"/>
        <v>90</v>
      </c>
      <c r="J244">
        <f t="shared" si="13"/>
        <v>0</v>
      </c>
      <c r="L244">
        <f t="shared" si="14"/>
        <v>47064.515715029454</v>
      </c>
      <c r="M244">
        <f t="shared" si="15"/>
        <v>17935.484284970546</v>
      </c>
    </row>
    <row r="245" spans="1:13">
      <c r="A245">
        <v>72000</v>
      </c>
      <c r="B245">
        <v>2056</v>
      </c>
      <c r="C245">
        <v>105</v>
      </c>
      <c r="D245">
        <v>9240</v>
      </c>
      <c r="E245">
        <v>1</v>
      </c>
      <c r="F245">
        <v>0</v>
      </c>
      <c r="G245">
        <v>2</v>
      </c>
      <c r="H245" s="1">
        <v>0</v>
      </c>
      <c r="I245">
        <f t="shared" si="12"/>
        <v>105</v>
      </c>
      <c r="J245">
        <f t="shared" si="13"/>
        <v>0</v>
      </c>
      <c r="L245">
        <f t="shared" si="14"/>
        <v>72370.006608729498</v>
      </c>
      <c r="M245">
        <f t="shared" si="15"/>
        <v>-370.00660872949811</v>
      </c>
    </row>
    <row r="246" spans="1:13">
      <c r="A246">
        <v>44000</v>
      </c>
      <c r="B246">
        <v>1562</v>
      </c>
      <c r="C246">
        <v>125</v>
      </c>
      <c r="D246">
        <v>7888</v>
      </c>
      <c r="E246">
        <v>1</v>
      </c>
      <c r="F246">
        <v>0</v>
      </c>
      <c r="G246">
        <v>1.5</v>
      </c>
      <c r="H246" s="1">
        <v>3</v>
      </c>
      <c r="I246">
        <f t="shared" si="12"/>
        <v>125</v>
      </c>
      <c r="J246">
        <f t="shared" si="13"/>
        <v>0</v>
      </c>
      <c r="L246">
        <f t="shared" si="14"/>
        <v>65165.046304262862</v>
      </c>
      <c r="M246">
        <f t="shared" si="15"/>
        <v>-21165.046304262862</v>
      </c>
    </row>
    <row r="247" spans="1:13">
      <c r="A247">
        <v>30000</v>
      </c>
      <c r="B247">
        <v>1374</v>
      </c>
      <c r="C247">
        <v>85</v>
      </c>
      <c r="D247">
        <v>3542</v>
      </c>
      <c r="E247">
        <v>1</v>
      </c>
      <c r="F247">
        <v>0</v>
      </c>
      <c r="G247">
        <v>1</v>
      </c>
      <c r="H247" s="1">
        <v>1</v>
      </c>
      <c r="I247">
        <f t="shared" si="12"/>
        <v>85</v>
      </c>
      <c r="J247">
        <f t="shared" si="13"/>
        <v>0</v>
      </c>
      <c r="L247">
        <f t="shared" si="14"/>
        <v>53809.965550434754</v>
      </c>
      <c r="M247">
        <f t="shared" si="15"/>
        <v>-23809.965550434754</v>
      </c>
    </row>
    <row r="248" spans="1:13">
      <c r="A248">
        <v>57000</v>
      </c>
      <c r="B248">
        <v>1282</v>
      </c>
      <c r="C248">
        <v>100</v>
      </c>
      <c r="D248">
        <v>9072</v>
      </c>
      <c r="E248">
        <v>1</v>
      </c>
      <c r="F248">
        <v>0</v>
      </c>
      <c r="G248">
        <v>2</v>
      </c>
      <c r="H248" s="1">
        <v>1</v>
      </c>
      <c r="I248">
        <f t="shared" si="12"/>
        <v>100</v>
      </c>
      <c r="J248">
        <f t="shared" si="13"/>
        <v>0</v>
      </c>
      <c r="L248">
        <f t="shared" si="14"/>
        <v>60702.726911164427</v>
      </c>
      <c r="M248">
        <f t="shared" si="15"/>
        <v>-3702.7269111644273</v>
      </c>
    </row>
    <row r="249" spans="1:13">
      <c r="A249">
        <v>70000</v>
      </c>
      <c r="B249">
        <v>1352</v>
      </c>
      <c r="C249">
        <v>80</v>
      </c>
      <c r="D249">
        <v>8034</v>
      </c>
      <c r="E249">
        <v>1</v>
      </c>
      <c r="F249">
        <v>0</v>
      </c>
      <c r="G249">
        <v>1</v>
      </c>
      <c r="H249" s="1">
        <v>0</v>
      </c>
      <c r="I249">
        <f t="shared" si="12"/>
        <v>80</v>
      </c>
      <c r="J249">
        <f t="shared" si="13"/>
        <v>0</v>
      </c>
      <c r="L249">
        <f t="shared" si="14"/>
        <v>53214.386425730569</v>
      </c>
      <c r="M249">
        <f t="shared" si="15"/>
        <v>16785.613574269431</v>
      </c>
    </row>
    <row r="250" spans="1:13">
      <c r="A250">
        <v>59790</v>
      </c>
      <c r="B250">
        <v>1948</v>
      </c>
      <c r="C250">
        <v>164</v>
      </c>
      <c r="D250">
        <v>6370</v>
      </c>
      <c r="E250">
        <v>0</v>
      </c>
      <c r="F250">
        <v>0</v>
      </c>
      <c r="G250">
        <v>2</v>
      </c>
      <c r="H250" s="1">
        <v>1</v>
      </c>
      <c r="I250">
        <f t="shared" si="12"/>
        <v>0</v>
      </c>
      <c r="J250">
        <f t="shared" si="13"/>
        <v>0</v>
      </c>
      <c r="L250">
        <f t="shared" si="14"/>
        <v>56230.836661756315</v>
      </c>
      <c r="M250">
        <f t="shared" si="15"/>
        <v>3559.1633382436848</v>
      </c>
    </row>
    <row r="251" spans="1:13">
      <c r="A251">
        <v>40280</v>
      </c>
      <c r="B251">
        <v>1268</v>
      </c>
      <c r="C251">
        <v>105</v>
      </c>
      <c r="D251">
        <v>9802</v>
      </c>
      <c r="E251">
        <v>0</v>
      </c>
      <c r="F251">
        <v>0</v>
      </c>
      <c r="G251">
        <v>1</v>
      </c>
      <c r="H251" s="1">
        <v>2</v>
      </c>
      <c r="I251">
        <f t="shared" si="12"/>
        <v>0</v>
      </c>
      <c r="J251">
        <f t="shared" si="13"/>
        <v>0</v>
      </c>
      <c r="L251">
        <f t="shared" si="14"/>
        <v>46188.825044021418</v>
      </c>
      <c r="M251">
        <f t="shared" si="15"/>
        <v>-5908.8250440214179</v>
      </c>
    </row>
    <row r="252" spans="1:13">
      <c r="A252">
        <v>60250</v>
      </c>
      <c r="B252">
        <v>1149</v>
      </c>
      <c r="C252">
        <v>78</v>
      </c>
      <c r="D252">
        <v>8856</v>
      </c>
      <c r="E252">
        <v>0</v>
      </c>
      <c r="F252">
        <v>1</v>
      </c>
      <c r="G252">
        <v>1</v>
      </c>
      <c r="H252" s="1">
        <v>2</v>
      </c>
      <c r="I252">
        <f t="shared" si="12"/>
        <v>0</v>
      </c>
      <c r="J252">
        <f t="shared" si="13"/>
        <v>78</v>
      </c>
      <c r="L252">
        <f t="shared" si="14"/>
        <v>77882.658415033657</v>
      </c>
      <c r="M252">
        <f t="shared" si="15"/>
        <v>-17632.658415033657</v>
      </c>
    </row>
    <row r="253" spans="1:13">
      <c r="A253">
        <v>92500</v>
      </c>
      <c r="B253">
        <v>1536</v>
      </c>
      <c r="C253">
        <v>84</v>
      </c>
      <c r="D253">
        <v>14190</v>
      </c>
      <c r="E253">
        <v>0</v>
      </c>
      <c r="F253">
        <v>1</v>
      </c>
      <c r="G253">
        <v>2</v>
      </c>
      <c r="H253" s="1">
        <v>1</v>
      </c>
      <c r="I253">
        <f t="shared" si="12"/>
        <v>0</v>
      </c>
      <c r="J253">
        <f t="shared" si="13"/>
        <v>84</v>
      </c>
      <c r="L253">
        <f t="shared" si="14"/>
        <v>92580.253992790109</v>
      </c>
      <c r="M253">
        <f t="shared" si="15"/>
        <v>-80.253992790108896</v>
      </c>
    </row>
    <row r="254" spans="1:13">
      <c r="A254">
        <v>55900</v>
      </c>
      <c r="B254">
        <v>1706</v>
      </c>
      <c r="C254">
        <v>170</v>
      </c>
      <c r="D254">
        <v>19285</v>
      </c>
      <c r="E254">
        <v>0</v>
      </c>
      <c r="F254">
        <v>0</v>
      </c>
      <c r="G254">
        <v>1</v>
      </c>
      <c r="H254" s="1">
        <v>1</v>
      </c>
      <c r="I254">
        <f t="shared" si="12"/>
        <v>0</v>
      </c>
      <c r="J254">
        <f t="shared" si="13"/>
        <v>0</v>
      </c>
      <c r="L254">
        <f t="shared" si="14"/>
        <v>51321.461828874104</v>
      </c>
      <c r="M254">
        <f t="shared" si="15"/>
        <v>4578.538171125896</v>
      </c>
    </row>
    <row r="255" spans="1:13">
      <c r="A255">
        <v>111000</v>
      </c>
      <c r="B255">
        <v>1750</v>
      </c>
      <c r="C255">
        <v>79</v>
      </c>
      <c r="D255">
        <v>13000</v>
      </c>
      <c r="E255">
        <v>0</v>
      </c>
      <c r="F255">
        <v>1</v>
      </c>
      <c r="G255">
        <v>2</v>
      </c>
      <c r="H255" s="1">
        <v>1</v>
      </c>
      <c r="I255">
        <f t="shared" si="12"/>
        <v>0</v>
      </c>
      <c r="J255">
        <f t="shared" si="13"/>
        <v>79</v>
      </c>
      <c r="L255">
        <f t="shared" si="14"/>
        <v>98029.213582398079</v>
      </c>
      <c r="M255">
        <f t="shared" si="15"/>
        <v>12970.786417601921</v>
      </c>
    </row>
    <row r="256" spans="1:13">
      <c r="A256">
        <v>68040</v>
      </c>
      <c r="B256">
        <v>950</v>
      </c>
      <c r="C256">
        <v>42</v>
      </c>
      <c r="D256">
        <v>8235</v>
      </c>
      <c r="E256">
        <v>0</v>
      </c>
      <c r="F256">
        <v>1</v>
      </c>
      <c r="G256">
        <v>1</v>
      </c>
      <c r="H256" s="1">
        <v>1</v>
      </c>
      <c r="I256">
        <f t="shared" si="12"/>
        <v>0</v>
      </c>
      <c r="J256">
        <f t="shared" si="13"/>
        <v>42</v>
      </c>
      <c r="L256">
        <f t="shared" si="14"/>
        <v>79159.2461392962</v>
      </c>
      <c r="M256">
        <f t="shared" si="15"/>
        <v>-11119.2461392962</v>
      </c>
    </row>
    <row r="257" spans="1:13">
      <c r="A257">
        <v>72000</v>
      </c>
      <c r="B257">
        <v>2356</v>
      </c>
      <c r="C257">
        <v>115</v>
      </c>
      <c r="D257">
        <v>8712</v>
      </c>
      <c r="E257">
        <v>0</v>
      </c>
      <c r="F257">
        <v>0</v>
      </c>
      <c r="G257">
        <v>2</v>
      </c>
      <c r="H257" s="1">
        <v>0</v>
      </c>
      <c r="I257">
        <f t="shared" si="12"/>
        <v>0</v>
      </c>
      <c r="J257">
        <f t="shared" si="13"/>
        <v>0</v>
      </c>
      <c r="L257">
        <f t="shared" si="14"/>
        <v>67900.207366921095</v>
      </c>
      <c r="M257">
        <f t="shared" si="15"/>
        <v>4099.7926330789051</v>
      </c>
    </row>
    <row r="258" spans="1:13">
      <c r="A258">
        <v>38050</v>
      </c>
      <c r="B258">
        <v>1617</v>
      </c>
      <c r="C258">
        <v>205</v>
      </c>
      <c r="D258">
        <v>7250</v>
      </c>
      <c r="E258">
        <v>1</v>
      </c>
      <c r="F258">
        <v>0</v>
      </c>
      <c r="G258">
        <v>1.5</v>
      </c>
      <c r="H258" s="1">
        <v>1</v>
      </c>
      <c r="I258">
        <f t="shared" si="12"/>
        <v>205</v>
      </c>
      <c r="J258">
        <f t="shared" si="13"/>
        <v>0</v>
      </c>
      <c r="L258">
        <f t="shared" si="14"/>
        <v>37018.963601870462</v>
      </c>
      <c r="M258">
        <f t="shared" si="15"/>
        <v>1031.0363981295377</v>
      </c>
    </row>
    <row r="259" spans="1:13">
      <c r="A259">
        <v>86000</v>
      </c>
      <c r="B259">
        <v>2300</v>
      </c>
      <c r="C259">
        <v>115</v>
      </c>
      <c r="D259">
        <v>4884</v>
      </c>
      <c r="E259">
        <v>1</v>
      </c>
      <c r="F259">
        <v>0</v>
      </c>
      <c r="G259">
        <v>2</v>
      </c>
      <c r="H259" s="1">
        <v>0</v>
      </c>
      <c r="I259">
        <f t="shared" ref="I259:I322" si="16">C259*E259</f>
        <v>115</v>
      </c>
      <c r="J259">
        <f t="shared" ref="J259:J322" si="17">C259*F259</f>
        <v>0</v>
      </c>
      <c r="L259">
        <f t="shared" ref="L259:L322" si="18">$O$18+$O$19*B259+$O$20*C259+$O$21*D259+$O$22*E259+$O$23*F259+$O$24*G259+$O$25*H259+$O$26*I259+$O$27*J259</f>
        <v>72162.747720802683</v>
      </c>
      <c r="M259">
        <f t="shared" ref="M259:M322" si="19">A259-L259</f>
        <v>13837.252279197317</v>
      </c>
    </row>
    <row r="260" spans="1:13">
      <c r="A260">
        <v>26500</v>
      </c>
      <c r="B260">
        <v>1334</v>
      </c>
      <c r="C260">
        <v>134</v>
      </c>
      <c r="D260">
        <v>10192</v>
      </c>
      <c r="E260">
        <v>1</v>
      </c>
      <c r="F260">
        <v>0</v>
      </c>
      <c r="G260">
        <v>1</v>
      </c>
      <c r="H260" s="1">
        <v>0</v>
      </c>
      <c r="I260">
        <f t="shared" si="16"/>
        <v>134</v>
      </c>
      <c r="J260">
        <f t="shared" si="17"/>
        <v>0</v>
      </c>
      <c r="L260">
        <f t="shared" si="18"/>
        <v>41246.172239970394</v>
      </c>
      <c r="M260">
        <f t="shared" si="19"/>
        <v>-14746.172239970394</v>
      </c>
    </row>
    <row r="261" spans="1:13">
      <c r="A261">
        <v>72000</v>
      </c>
      <c r="B261">
        <v>1250</v>
      </c>
      <c r="C261">
        <v>105</v>
      </c>
      <c r="D261">
        <v>6150</v>
      </c>
      <c r="E261">
        <v>0</v>
      </c>
      <c r="F261">
        <v>1</v>
      </c>
      <c r="G261">
        <v>1</v>
      </c>
      <c r="H261" s="1">
        <v>2</v>
      </c>
      <c r="I261">
        <f t="shared" si="16"/>
        <v>0</v>
      </c>
      <c r="J261">
        <f t="shared" si="17"/>
        <v>105</v>
      </c>
      <c r="L261">
        <f t="shared" si="18"/>
        <v>69940.489311701705</v>
      </c>
      <c r="M261">
        <f t="shared" si="19"/>
        <v>2059.5106882982946</v>
      </c>
    </row>
    <row r="262" spans="1:13">
      <c r="A262">
        <v>47594</v>
      </c>
      <c r="B262">
        <v>1404</v>
      </c>
      <c r="C262">
        <v>115</v>
      </c>
      <c r="D262">
        <v>20736</v>
      </c>
      <c r="E262">
        <v>1</v>
      </c>
      <c r="F262">
        <v>0</v>
      </c>
      <c r="G262">
        <v>2</v>
      </c>
      <c r="H262" s="1">
        <v>0</v>
      </c>
      <c r="I262">
        <f t="shared" si="16"/>
        <v>115</v>
      </c>
      <c r="J262">
        <f t="shared" si="17"/>
        <v>0</v>
      </c>
      <c r="L262">
        <f t="shared" si="18"/>
        <v>63852.365209726573</v>
      </c>
      <c r="M262">
        <f t="shared" si="19"/>
        <v>-16258.365209726573</v>
      </c>
    </row>
    <row r="263" spans="1:13">
      <c r="A263">
        <v>69900</v>
      </c>
      <c r="B263">
        <v>1510</v>
      </c>
      <c r="C263">
        <v>115</v>
      </c>
      <c r="D263">
        <v>8118</v>
      </c>
      <c r="E263">
        <v>1</v>
      </c>
      <c r="F263">
        <v>0</v>
      </c>
      <c r="G263">
        <v>2</v>
      </c>
      <c r="H263" s="1">
        <v>1</v>
      </c>
      <c r="I263">
        <f t="shared" si="16"/>
        <v>115</v>
      </c>
      <c r="J263">
        <f t="shared" si="17"/>
        <v>0</v>
      </c>
      <c r="L263">
        <f t="shared" si="18"/>
        <v>61466.367254239041</v>
      </c>
      <c r="M263">
        <f t="shared" si="19"/>
        <v>8433.6327457609586</v>
      </c>
    </row>
    <row r="264" spans="1:13">
      <c r="A264">
        <v>80103</v>
      </c>
      <c r="B264">
        <v>2352</v>
      </c>
      <c r="C264">
        <v>95</v>
      </c>
      <c r="D264">
        <v>12597</v>
      </c>
      <c r="E264">
        <v>1</v>
      </c>
      <c r="F264">
        <v>0</v>
      </c>
      <c r="G264">
        <v>2</v>
      </c>
      <c r="H264" s="1">
        <v>1</v>
      </c>
      <c r="I264">
        <f t="shared" si="16"/>
        <v>95</v>
      </c>
      <c r="J264">
        <f t="shared" si="17"/>
        <v>0</v>
      </c>
      <c r="L264">
        <f t="shared" si="18"/>
        <v>88693.247441905158</v>
      </c>
      <c r="M264">
        <f t="shared" si="19"/>
        <v>-8590.2474419051578</v>
      </c>
    </row>
    <row r="265" spans="1:13">
      <c r="A265">
        <v>99000</v>
      </c>
      <c r="B265">
        <v>1220</v>
      </c>
      <c r="C265">
        <v>41</v>
      </c>
      <c r="D265">
        <v>10400</v>
      </c>
      <c r="E265">
        <v>1</v>
      </c>
      <c r="F265">
        <v>0</v>
      </c>
      <c r="G265">
        <v>2</v>
      </c>
      <c r="H265" s="1">
        <v>1</v>
      </c>
      <c r="I265">
        <f t="shared" si="16"/>
        <v>41</v>
      </c>
      <c r="J265">
        <f t="shared" si="17"/>
        <v>0</v>
      </c>
      <c r="L265">
        <f t="shared" si="18"/>
        <v>74702.804970179772</v>
      </c>
      <c r="M265">
        <f t="shared" si="19"/>
        <v>24297.195029820228</v>
      </c>
    </row>
    <row r="266" spans="1:13">
      <c r="A266">
        <v>105000</v>
      </c>
      <c r="B266">
        <v>1608</v>
      </c>
      <c r="C266">
        <v>45</v>
      </c>
      <c r="D266">
        <v>11200</v>
      </c>
      <c r="E266">
        <v>0</v>
      </c>
      <c r="F266">
        <v>1</v>
      </c>
      <c r="G266">
        <v>2</v>
      </c>
      <c r="H266" s="1">
        <v>1</v>
      </c>
      <c r="I266">
        <f t="shared" si="16"/>
        <v>0</v>
      </c>
      <c r="J266">
        <f t="shared" si="17"/>
        <v>45</v>
      </c>
      <c r="L266">
        <f t="shared" si="18"/>
        <v>103789.77670423112</v>
      </c>
      <c r="M266">
        <f t="shared" si="19"/>
        <v>1210.223295768883</v>
      </c>
    </row>
    <row r="267" spans="1:13">
      <c r="A267">
        <v>40000</v>
      </c>
      <c r="B267">
        <v>1168</v>
      </c>
      <c r="C267">
        <v>68</v>
      </c>
      <c r="D267">
        <v>10950</v>
      </c>
      <c r="E267">
        <v>1</v>
      </c>
      <c r="F267">
        <v>0</v>
      </c>
      <c r="G267">
        <v>1</v>
      </c>
      <c r="H267" s="1">
        <v>0</v>
      </c>
      <c r="I267">
        <f t="shared" si="16"/>
        <v>68</v>
      </c>
      <c r="J267">
        <f t="shared" si="17"/>
        <v>0</v>
      </c>
      <c r="L267">
        <f t="shared" si="18"/>
        <v>54182.406103674773</v>
      </c>
      <c r="M267">
        <f t="shared" si="19"/>
        <v>-14182.406103674773</v>
      </c>
    </row>
    <row r="268" spans="1:13">
      <c r="A268">
        <v>75000</v>
      </c>
      <c r="B268">
        <v>1216</v>
      </c>
      <c r="C268">
        <v>37</v>
      </c>
      <c r="D268">
        <v>12696</v>
      </c>
      <c r="E268">
        <v>0</v>
      </c>
      <c r="F268">
        <v>1</v>
      </c>
      <c r="G268">
        <v>1.5</v>
      </c>
      <c r="H268" s="1">
        <v>1</v>
      </c>
      <c r="I268">
        <f t="shared" si="16"/>
        <v>0</v>
      </c>
      <c r="J268">
        <f t="shared" si="17"/>
        <v>37</v>
      </c>
      <c r="L268">
        <f t="shared" si="18"/>
        <v>94260.000775893888</v>
      </c>
      <c r="M268">
        <f t="shared" si="19"/>
        <v>-19260.000775893888</v>
      </c>
    </row>
    <row r="269" spans="1:13">
      <c r="A269">
        <v>111750</v>
      </c>
      <c r="B269">
        <v>1836</v>
      </c>
      <c r="C269">
        <v>55</v>
      </c>
      <c r="D269">
        <v>23001</v>
      </c>
      <c r="E269">
        <v>1</v>
      </c>
      <c r="F269">
        <v>0</v>
      </c>
      <c r="G269">
        <v>2</v>
      </c>
      <c r="H269" s="1">
        <v>1</v>
      </c>
      <c r="I269">
        <f t="shared" si="16"/>
        <v>55</v>
      </c>
      <c r="J269">
        <f t="shared" si="17"/>
        <v>0</v>
      </c>
      <c r="L269">
        <f t="shared" si="18"/>
        <v>94627.713447221104</v>
      </c>
      <c r="M269">
        <f t="shared" si="19"/>
        <v>17122.286552778896</v>
      </c>
    </row>
    <row r="270" spans="1:13">
      <c r="A270">
        <v>107000</v>
      </c>
      <c r="B270">
        <v>1080</v>
      </c>
      <c r="C270">
        <v>56</v>
      </c>
      <c r="D270">
        <v>12000</v>
      </c>
      <c r="E270">
        <v>0</v>
      </c>
      <c r="F270">
        <v>1</v>
      </c>
      <c r="G270">
        <v>1.5</v>
      </c>
      <c r="H270" s="1">
        <v>1</v>
      </c>
      <c r="I270">
        <f t="shared" si="16"/>
        <v>0</v>
      </c>
      <c r="J270">
        <f t="shared" si="17"/>
        <v>56</v>
      </c>
      <c r="L270">
        <f t="shared" si="18"/>
        <v>84908.500369426401</v>
      </c>
      <c r="M270">
        <f t="shared" si="19"/>
        <v>22091.499630573599</v>
      </c>
    </row>
    <row r="271" spans="1:13">
      <c r="A271">
        <v>106000</v>
      </c>
      <c r="B271">
        <v>1400</v>
      </c>
      <c r="C271">
        <v>54</v>
      </c>
      <c r="D271">
        <v>13200</v>
      </c>
      <c r="E271">
        <v>0</v>
      </c>
      <c r="F271">
        <v>1</v>
      </c>
      <c r="G271">
        <v>2</v>
      </c>
      <c r="H271" s="1">
        <v>1</v>
      </c>
      <c r="I271">
        <f t="shared" si="16"/>
        <v>0</v>
      </c>
      <c r="J271">
        <f t="shared" si="17"/>
        <v>54</v>
      </c>
      <c r="L271">
        <f t="shared" si="18"/>
        <v>97870.504773235298</v>
      </c>
      <c r="M271">
        <f t="shared" si="19"/>
        <v>8129.4952267647022</v>
      </c>
    </row>
    <row r="272" spans="1:13">
      <c r="A272">
        <v>138200</v>
      </c>
      <c r="B272">
        <v>1824</v>
      </c>
      <c r="C272">
        <v>39</v>
      </c>
      <c r="D272">
        <v>11100</v>
      </c>
      <c r="E272">
        <v>0</v>
      </c>
      <c r="F272">
        <v>1</v>
      </c>
      <c r="G272">
        <v>2.5</v>
      </c>
      <c r="H272" s="1">
        <v>2</v>
      </c>
      <c r="I272">
        <f t="shared" si="16"/>
        <v>0</v>
      </c>
      <c r="J272">
        <f t="shared" si="17"/>
        <v>39</v>
      </c>
      <c r="L272">
        <f t="shared" si="18"/>
        <v>119334.74200472908</v>
      </c>
      <c r="M272">
        <f t="shared" si="19"/>
        <v>18865.25799527092</v>
      </c>
    </row>
    <row r="273" spans="1:13">
      <c r="A273">
        <v>80855</v>
      </c>
      <c r="B273">
        <v>1920</v>
      </c>
      <c r="C273">
        <v>105</v>
      </c>
      <c r="D273">
        <v>8200</v>
      </c>
      <c r="E273">
        <v>1</v>
      </c>
      <c r="F273">
        <v>0</v>
      </c>
      <c r="G273">
        <v>1.5</v>
      </c>
      <c r="H273" s="1">
        <v>4</v>
      </c>
      <c r="I273">
        <f t="shared" si="16"/>
        <v>105</v>
      </c>
      <c r="J273">
        <f t="shared" si="17"/>
        <v>0</v>
      </c>
      <c r="L273">
        <f t="shared" si="18"/>
        <v>83042.869563446162</v>
      </c>
      <c r="M273">
        <f t="shared" si="19"/>
        <v>-2187.8695634461619</v>
      </c>
    </row>
    <row r="274" spans="1:13">
      <c r="A274">
        <v>64720</v>
      </c>
      <c r="B274">
        <v>1460</v>
      </c>
      <c r="C274">
        <v>115</v>
      </c>
      <c r="D274">
        <v>5445</v>
      </c>
      <c r="E274">
        <v>0</v>
      </c>
      <c r="F274">
        <v>0</v>
      </c>
      <c r="G274">
        <v>1.5</v>
      </c>
      <c r="H274" s="1">
        <v>0</v>
      </c>
      <c r="I274">
        <f t="shared" si="16"/>
        <v>0</v>
      </c>
      <c r="J274">
        <f t="shared" si="17"/>
        <v>0</v>
      </c>
      <c r="L274">
        <f t="shared" si="18"/>
        <v>41006.939400794319</v>
      </c>
      <c r="M274">
        <f t="shared" si="19"/>
        <v>23713.060599205681</v>
      </c>
    </row>
    <row r="275" spans="1:13">
      <c r="A275">
        <v>54000</v>
      </c>
      <c r="B275">
        <v>1447</v>
      </c>
      <c r="C275">
        <v>98</v>
      </c>
      <c r="D275">
        <v>5328</v>
      </c>
      <c r="E275">
        <v>0</v>
      </c>
      <c r="F275">
        <v>0</v>
      </c>
      <c r="G275">
        <v>1</v>
      </c>
      <c r="H275" s="1">
        <v>3</v>
      </c>
      <c r="I275">
        <f t="shared" si="16"/>
        <v>0</v>
      </c>
      <c r="J275">
        <f t="shared" si="17"/>
        <v>0</v>
      </c>
      <c r="L275">
        <f t="shared" si="18"/>
        <v>52330.180122976381</v>
      </c>
      <c r="M275">
        <f t="shared" si="19"/>
        <v>1669.8198770236195</v>
      </c>
    </row>
    <row r="276" spans="1:13">
      <c r="A276">
        <v>72000</v>
      </c>
      <c r="B276">
        <v>1056</v>
      </c>
      <c r="C276">
        <v>46</v>
      </c>
      <c r="D276">
        <v>6688</v>
      </c>
      <c r="E276">
        <v>1</v>
      </c>
      <c r="F276">
        <v>0</v>
      </c>
      <c r="G276">
        <v>1</v>
      </c>
      <c r="H276" s="1">
        <v>1</v>
      </c>
      <c r="I276">
        <f t="shared" si="16"/>
        <v>46</v>
      </c>
      <c r="J276">
        <f t="shared" si="17"/>
        <v>0</v>
      </c>
      <c r="L276">
        <f t="shared" si="18"/>
        <v>58519.825752550751</v>
      </c>
      <c r="M276">
        <f t="shared" si="19"/>
        <v>13480.174247449249</v>
      </c>
    </row>
    <row r="277" spans="1:13">
      <c r="A277">
        <v>46700</v>
      </c>
      <c r="B277">
        <v>1400</v>
      </c>
      <c r="C277">
        <v>115</v>
      </c>
      <c r="D277">
        <v>8085</v>
      </c>
      <c r="E277">
        <v>1</v>
      </c>
      <c r="F277">
        <v>0</v>
      </c>
      <c r="G277">
        <v>1</v>
      </c>
      <c r="H277" s="1">
        <v>1</v>
      </c>
      <c r="I277">
        <f t="shared" si="16"/>
        <v>115</v>
      </c>
      <c r="J277">
        <f t="shared" si="17"/>
        <v>0</v>
      </c>
      <c r="L277">
        <f t="shared" si="18"/>
        <v>50481.377152789632</v>
      </c>
      <c r="M277">
        <f t="shared" si="19"/>
        <v>-3781.3771527896315</v>
      </c>
    </row>
    <row r="278" spans="1:13">
      <c r="A278">
        <v>38103</v>
      </c>
      <c r="B278">
        <v>2186</v>
      </c>
      <c r="C278">
        <v>175</v>
      </c>
      <c r="D278">
        <v>22815</v>
      </c>
      <c r="E278">
        <v>0</v>
      </c>
      <c r="F278">
        <v>0</v>
      </c>
      <c r="G278">
        <v>1.5</v>
      </c>
      <c r="H278" s="1">
        <v>2</v>
      </c>
      <c r="I278">
        <f t="shared" si="16"/>
        <v>0</v>
      </c>
      <c r="J278">
        <f t="shared" si="17"/>
        <v>0</v>
      </c>
      <c r="L278">
        <f t="shared" si="18"/>
        <v>73170.901368922176</v>
      </c>
      <c r="M278">
        <f t="shared" si="19"/>
        <v>-35067.901368922176</v>
      </c>
    </row>
    <row r="279" spans="1:13">
      <c r="A279">
        <v>42100</v>
      </c>
      <c r="B279">
        <v>1602</v>
      </c>
      <c r="C279">
        <v>105</v>
      </c>
      <c r="D279">
        <v>7332</v>
      </c>
      <c r="E279">
        <v>0</v>
      </c>
      <c r="F279">
        <v>0</v>
      </c>
      <c r="G279">
        <v>1</v>
      </c>
      <c r="H279" s="1">
        <v>0</v>
      </c>
      <c r="I279">
        <f t="shared" si="16"/>
        <v>0</v>
      </c>
      <c r="J279">
        <f t="shared" si="17"/>
        <v>0</v>
      </c>
      <c r="L279">
        <f t="shared" si="18"/>
        <v>42486.90257956268</v>
      </c>
      <c r="M279">
        <f t="shared" si="19"/>
        <v>-386.90257956268033</v>
      </c>
    </row>
    <row r="280" spans="1:13">
      <c r="A280">
        <v>23000</v>
      </c>
      <c r="B280">
        <v>1222</v>
      </c>
      <c r="C280">
        <v>104</v>
      </c>
      <c r="D280">
        <v>8712</v>
      </c>
      <c r="E280">
        <v>1</v>
      </c>
      <c r="F280">
        <v>0</v>
      </c>
      <c r="G280">
        <v>1</v>
      </c>
      <c r="H280" s="1">
        <v>1</v>
      </c>
      <c r="I280">
        <f t="shared" si="16"/>
        <v>104</v>
      </c>
      <c r="J280">
        <f t="shared" si="17"/>
        <v>0</v>
      </c>
      <c r="L280">
        <f t="shared" si="18"/>
        <v>49623.39960740722</v>
      </c>
      <c r="M280">
        <f t="shared" si="19"/>
        <v>-26623.39960740722</v>
      </c>
    </row>
    <row r="281" spans="1:13">
      <c r="A281">
        <v>40150</v>
      </c>
      <c r="B281">
        <v>1466</v>
      </c>
      <c r="C281">
        <v>122</v>
      </c>
      <c r="D281">
        <v>7791</v>
      </c>
      <c r="E281">
        <v>1</v>
      </c>
      <c r="F281">
        <v>0</v>
      </c>
      <c r="G281">
        <v>2</v>
      </c>
      <c r="H281" s="1">
        <v>1</v>
      </c>
      <c r="I281">
        <f t="shared" si="16"/>
        <v>122</v>
      </c>
      <c r="J281">
        <f t="shared" si="17"/>
        <v>0</v>
      </c>
      <c r="L281">
        <f t="shared" si="18"/>
        <v>58520.290650355935</v>
      </c>
      <c r="M281">
        <f t="shared" si="19"/>
        <v>-18370.290650355935</v>
      </c>
    </row>
    <row r="282" spans="1:13">
      <c r="A282">
        <v>53000</v>
      </c>
      <c r="B282">
        <v>1600</v>
      </c>
      <c r="C282">
        <v>95</v>
      </c>
      <c r="D282">
        <v>3650</v>
      </c>
      <c r="E282">
        <v>1</v>
      </c>
      <c r="F282">
        <v>0</v>
      </c>
      <c r="G282">
        <v>1.5</v>
      </c>
      <c r="H282" s="1">
        <v>1</v>
      </c>
      <c r="I282">
        <f t="shared" si="16"/>
        <v>95</v>
      </c>
      <c r="J282">
        <f t="shared" si="17"/>
        <v>0</v>
      </c>
      <c r="L282">
        <f t="shared" si="18"/>
        <v>60785.715687842741</v>
      </c>
      <c r="M282">
        <f t="shared" si="19"/>
        <v>-7785.7156878427413</v>
      </c>
    </row>
    <row r="283" spans="1:13">
      <c r="A283">
        <v>109180</v>
      </c>
      <c r="B283">
        <v>1560</v>
      </c>
      <c r="C283">
        <v>60</v>
      </c>
      <c r="D283">
        <v>8000</v>
      </c>
      <c r="E283">
        <v>0</v>
      </c>
      <c r="F283">
        <v>1</v>
      </c>
      <c r="G283">
        <v>2</v>
      </c>
      <c r="H283" s="1">
        <v>1</v>
      </c>
      <c r="I283">
        <f t="shared" si="16"/>
        <v>0</v>
      </c>
      <c r="J283">
        <f t="shared" si="17"/>
        <v>60</v>
      </c>
      <c r="L283">
        <f t="shared" si="18"/>
        <v>95757.214425040453</v>
      </c>
      <c r="M283">
        <f t="shared" si="19"/>
        <v>13422.785574959547</v>
      </c>
    </row>
    <row r="284" spans="1:13">
      <c r="A284">
        <v>55500</v>
      </c>
      <c r="B284">
        <v>1152</v>
      </c>
      <c r="C284">
        <v>165</v>
      </c>
      <c r="D284">
        <v>5796</v>
      </c>
      <c r="E284">
        <v>1</v>
      </c>
      <c r="F284">
        <v>0</v>
      </c>
      <c r="G284">
        <v>1.5</v>
      </c>
      <c r="H284" s="1">
        <v>1</v>
      </c>
      <c r="I284">
        <f t="shared" si="16"/>
        <v>165</v>
      </c>
      <c r="J284">
        <f t="shared" si="17"/>
        <v>0</v>
      </c>
      <c r="L284">
        <f t="shared" si="18"/>
        <v>35207.596753149352</v>
      </c>
      <c r="M284">
        <f t="shared" si="19"/>
        <v>20292.403246850648</v>
      </c>
    </row>
    <row r="285" spans="1:13">
      <c r="A285">
        <v>53000</v>
      </c>
      <c r="B285">
        <v>1578</v>
      </c>
      <c r="C285">
        <v>115</v>
      </c>
      <c r="D285">
        <v>8250</v>
      </c>
      <c r="E285">
        <v>1</v>
      </c>
      <c r="F285">
        <v>0</v>
      </c>
      <c r="G285">
        <v>1</v>
      </c>
      <c r="H285" s="1">
        <v>1</v>
      </c>
      <c r="I285">
        <f t="shared" si="16"/>
        <v>115</v>
      </c>
      <c r="J285">
        <f t="shared" si="17"/>
        <v>0</v>
      </c>
      <c r="L285">
        <f t="shared" si="18"/>
        <v>54618.578457318828</v>
      </c>
      <c r="M285">
        <f t="shared" si="19"/>
        <v>-1618.5784573188284</v>
      </c>
    </row>
    <row r="286" spans="1:13">
      <c r="A286">
        <v>55000</v>
      </c>
      <c r="B286">
        <v>1730</v>
      </c>
      <c r="C286">
        <v>105</v>
      </c>
      <c r="D286">
        <v>4800</v>
      </c>
      <c r="E286">
        <v>1</v>
      </c>
      <c r="F286">
        <v>0</v>
      </c>
      <c r="G286">
        <v>1</v>
      </c>
      <c r="H286" s="1">
        <v>0</v>
      </c>
      <c r="I286">
        <f t="shared" si="16"/>
        <v>105</v>
      </c>
      <c r="J286">
        <f t="shared" si="17"/>
        <v>0</v>
      </c>
      <c r="L286">
        <f t="shared" si="18"/>
        <v>53208.714427695231</v>
      </c>
      <c r="M286">
        <f t="shared" si="19"/>
        <v>1791.2855723047687</v>
      </c>
    </row>
    <row r="287" spans="1:13">
      <c r="A287">
        <v>76593</v>
      </c>
      <c r="B287">
        <v>2211</v>
      </c>
      <c r="C287">
        <v>125</v>
      </c>
      <c r="D287">
        <v>15136</v>
      </c>
      <c r="E287">
        <v>0</v>
      </c>
      <c r="F287">
        <v>0</v>
      </c>
      <c r="G287">
        <v>1.5</v>
      </c>
      <c r="H287" s="1">
        <v>0</v>
      </c>
      <c r="I287">
        <f t="shared" si="16"/>
        <v>0</v>
      </c>
      <c r="J287">
        <f t="shared" si="17"/>
        <v>0</v>
      </c>
      <c r="L287">
        <f t="shared" si="18"/>
        <v>64107.395542623926</v>
      </c>
      <c r="M287">
        <f t="shared" si="19"/>
        <v>12485.604457376074</v>
      </c>
    </row>
    <row r="288" spans="1:13">
      <c r="A288">
        <v>67000</v>
      </c>
      <c r="B288">
        <v>1560</v>
      </c>
      <c r="C288">
        <v>77</v>
      </c>
      <c r="D288">
        <v>16000</v>
      </c>
      <c r="E288">
        <v>1</v>
      </c>
      <c r="F288">
        <v>0</v>
      </c>
      <c r="G288">
        <v>1</v>
      </c>
      <c r="H288" s="1">
        <v>1</v>
      </c>
      <c r="I288">
        <f t="shared" si="16"/>
        <v>77</v>
      </c>
      <c r="J288">
        <f t="shared" si="17"/>
        <v>0</v>
      </c>
      <c r="L288">
        <f t="shared" si="18"/>
        <v>69302.403936141709</v>
      </c>
      <c r="M288">
        <f t="shared" si="19"/>
        <v>-2302.403936141709</v>
      </c>
    </row>
    <row r="289" spans="1:13">
      <c r="A289">
        <v>55000</v>
      </c>
      <c r="B289">
        <v>1440</v>
      </c>
      <c r="C289">
        <v>79</v>
      </c>
      <c r="D289">
        <v>11418</v>
      </c>
      <c r="E289">
        <v>1</v>
      </c>
      <c r="F289">
        <v>0</v>
      </c>
      <c r="G289">
        <v>2</v>
      </c>
      <c r="H289" s="1">
        <v>0</v>
      </c>
      <c r="I289">
        <f t="shared" si="16"/>
        <v>79</v>
      </c>
      <c r="J289">
        <f t="shared" si="17"/>
        <v>0</v>
      </c>
      <c r="L289">
        <f t="shared" si="18"/>
        <v>66461.317983556248</v>
      </c>
      <c r="M289">
        <f t="shared" si="19"/>
        <v>-11461.317983556248</v>
      </c>
    </row>
    <row r="290" spans="1:13">
      <c r="A290">
        <v>43500</v>
      </c>
      <c r="B290">
        <v>1056</v>
      </c>
      <c r="C290">
        <v>12</v>
      </c>
      <c r="D290">
        <v>9282</v>
      </c>
      <c r="E290">
        <v>0</v>
      </c>
      <c r="F290">
        <v>0</v>
      </c>
      <c r="G290">
        <v>1</v>
      </c>
      <c r="H290" s="1">
        <v>0</v>
      </c>
      <c r="I290">
        <f t="shared" si="16"/>
        <v>0</v>
      </c>
      <c r="J290">
        <f t="shared" si="17"/>
        <v>0</v>
      </c>
      <c r="L290">
        <f t="shared" si="18"/>
        <v>41893.625861387474</v>
      </c>
      <c r="M290">
        <f t="shared" si="19"/>
        <v>1606.3741386125257</v>
      </c>
    </row>
    <row r="291" spans="1:13">
      <c r="A291">
        <v>78200</v>
      </c>
      <c r="B291">
        <v>1152</v>
      </c>
      <c r="C291">
        <v>55</v>
      </c>
      <c r="D291">
        <v>9600</v>
      </c>
      <c r="E291">
        <v>0</v>
      </c>
      <c r="F291">
        <v>1</v>
      </c>
      <c r="G291">
        <v>1</v>
      </c>
      <c r="H291" s="1">
        <v>0</v>
      </c>
      <c r="I291">
        <f t="shared" si="16"/>
        <v>0</v>
      </c>
      <c r="J291">
        <f t="shared" si="17"/>
        <v>55</v>
      </c>
      <c r="L291">
        <f t="shared" si="18"/>
        <v>76104.871851184696</v>
      </c>
      <c r="M291">
        <f t="shared" si="19"/>
        <v>2095.1281488153036</v>
      </c>
    </row>
    <row r="292" spans="1:13">
      <c r="A292">
        <v>63500</v>
      </c>
      <c r="B292">
        <v>1704</v>
      </c>
      <c r="C292">
        <v>115</v>
      </c>
      <c r="D292">
        <v>6307</v>
      </c>
      <c r="E292">
        <v>0</v>
      </c>
      <c r="F292">
        <v>0</v>
      </c>
      <c r="G292">
        <v>1.5</v>
      </c>
      <c r="H292" s="1">
        <v>0</v>
      </c>
      <c r="I292">
        <f t="shared" si="16"/>
        <v>0</v>
      </c>
      <c r="J292">
        <f t="shared" si="17"/>
        <v>0</v>
      </c>
      <c r="L292">
        <f t="shared" si="18"/>
        <v>47155.144729326508</v>
      </c>
      <c r="M292">
        <f t="shared" si="19"/>
        <v>16344.855270673492</v>
      </c>
    </row>
    <row r="293" spans="1:13">
      <c r="A293">
        <v>100000</v>
      </c>
      <c r="B293">
        <v>1442</v>
      </c>
      <c r="C293">
        <v>58</v>
      </c>
      <c r="D293">
        <v>40468</v>
      </c>
      <c r="E293">
        <v>0</v>
      </c>
      <c r="F293">
        <v>1</v>
      </c>
      <c r="G293">
        <v>1.5</v>
      </c>
      <c r="H293" s="1">
        <v>2</v>
      </c>
      <c r="I293">
        <f t="shared" si="16"/>
        <v>0</v>
      </c>
      <c r="J293">
        <f t="shared" si="17"/>
        <v>58</v>
      </c>
      <c r="L293">
        <f t="shared" si="18"/>
        <v>118510.26713771388</v>
      </c>
      <c r="M293">
        <f t="shared" si="19"/>
        <v>-18510.267137713876</v>
      </c>
    </row>
    <row r="294" spans="1:13">
      <c r="A294">
        <v>24000</v>
      </c>
      <c r="B294">
        <v>1448</v>
      </c>
      <c r="C294">
        <v>95</v>
      </c>
      <c r="D294">
        <v>9174</v>
      </c>
      <c r="E294">
        <v>0</v>
      </c>
      <c r="F294">
        <v>0</v>
      </c>
      <c r="G294">
        <v>1</v>
      </c>
      <c r="H294" s="1">
        <v>0</v>
      </c>
      <c r="I294">
        <f t="shared" si="16"/>
        <v>0</v>
      </c>
      <c r="J294">
        <f t="shared" si="17"/>
        <v>0</v>
      </c>
      <c r="L294">
        <f t="shared" si="18"/>
        <v>41499.12055975644</v>
      </c>
      <c r="M294">
        <f t="shared" si="19"/>
        <v>-17499.12055975644</v>
      </c>
    </row>
    <row r="295" spans="1:13">
      <c r="A295">
        <v>59550</v>
      </c>
      <c r="B295">
        <v>1205</v>
      </c>
      <c r="C295">
        <v>115</v>
      </c>
      <c r="D295">
        <v>5472</v>
      </c>
      <c r="E295">
        <v>1</v>
      </c>
      <c r="F295">
        <v>0</v>
      </c>
      <c r="G295">
        <v>2</v>
      </c>
      <c r="H295" s="1">
        <v>0</v>
      </c>
      <c r="I295">
        <f t="shared" si="16"/>
        <v>115</v>
      </c>
      <c r="J295">
        <f t="shared" si="17"/>
        <v>0</v>
      </c>
      <c r="L295">
        <f t="shared" si="18"/>
        <v>47914.561491766159</v>
      </c>
      <c r="M295">
        <f t="shared" si="19"/>
        <v>11635.438508233841</v>
      </c>
    </row>
    <row r="296" spans="1:13">
      <c r="A296">
        <v>108000</v>
      </c>
      <c r="B296">
        <v>1212</v>
      </c>
      <c r="C296">
        <v>55</v>
      </c>
      <c r="D296">
        <v>12000</v>
      </c>
      <c r="E296">
        <v>0</v>
      </c>
      <c r="F296">
        <v>1</v>
      </c>
      <c r="G296">
        <v>1.5</v>
      </c>
      <c r="H296" s="1">
        <v>1</v>
      </c>
      <c r="I296">
        <f t="shared" si="16"/>
        <v>0</v>
      </c>
      <c r="J296">
        <f t="shared" si="17"/>
        <v>55</v>
      </c>
      <c r="L296">
        <f t="shared" si="18"/>
        <v>88188.056844690145</v>
      </c>
      <c r="M296">
        <f t="shared" si="19"/>
        <v>19811.943155309855</v>
      </c>
    </row>
    <row r="297" spans="1:13">
      <c r="A297">
        <v>64000</v>
      </c>
      <c r="B297">
        <v>2000</v>
      </c>
      <c r="C297">
        <v>155</v>
      </c>
      <c r="D297">
        <v>10455</v>
      </c>
      <c r="E297">
        <v>0</v>
      </c>
      <c r="F297">
        <v>0</v>
      </c>
      <c r="G297">
        <v>1</v>
      </c>
      <c r="H297" s="1">
        <v>0</v>
      </c>
      <c r="I297">
        <f t="shared" si="16"/>
        <v>0</v>
      </c>
      <c r="J297">
        <f t="shared" si="17"/>
        <v>0</v>
      </c>
      <c r="L297">
        <f t="shared" si="18"/>
        <v>48290.300982481895</v>
      </c>
      <c r="M297">
        <f t="shared" si="19"/>
        <v>15709.699017518105</v>
      </c>
    </row>
    <row r="298" spans="1:13">
      <c r="A298">
        <v>67000</v>
      </c>
      <c r="B298">
        <v>1492</v>
      </c>
      <c r="C298">
        <v>115</v>
      </c>
      <c r="D298">
        <v>10860</v>
      </c>
      <c r="E298">
        <v>1</v>
      </c>
      <c r="F298">
        <v>0</v>
      </c>
      <c r="G298">
        <v>1</v>
      </c>
      <c r="H298" s="1">
        <v>2</v>
      </c>
      <c r="I298">
        <f t="shared" si="16"/>
        <v>115</v>
      </c>
      <c r="J298">
        <f t="shared" si="17"/>
        <v>0</v>
      </c>
      <c r="L298">
        <f t="shared" si="18"/>
        <v>59327.381650367737</v>
      </c>
      <c r="M298">
        <f t="shared" si="19"/>
        <v>7672.6183496322628</v>
      </c>
    </row>
    <row r="299" spans="1:13">
      <c r="A299">
        <v>22500</v>
      </c>
      <c r="B299">
        <v>1608</v>
      </c>
      <c r="C299">
        <v>105</v>
      </c>
      <c r="D299">
        <v>12606</v>
      </c>
      <c r="E299">
        <v>0</v>
      </c>
      <c r="F299">
        <v>0</v>
      </c>
      <c r="G299">
        <v>1</v>
      </c>
      <c r="H299" s="1">
        <v>0</v>
      </c>
      <c r="I299">
        <f t="shared" si="16"/>
        <v>0</v>
      </c>
      <c r="J299">
        <f t="shared" si="17"/>
        <v>0</v>
      </c>
      <c r="L299">
        <f t="shared" si="18"/>
        <v>46578.685047642248</v>
      </c>
      <c r="M299">
        <f t="shared" si="19"/>
        <v>-24078.685047642248</v>
      </c>
    </row>
    <row r="300" spans="1:13">
      <c r="A300">
        <v>75000</v>
      </c>
      <c r="B300">
        <v>1520</v>
      </c>
      <c r="C300">
        <v>175</v>
      </c>
      <c r="D300">
        <v>8712</v>
      </c>
      <c r="E300">
        <v>1</v>
      </c>
      <c r="F300">
        <v>0</v>
      </c>
      <c r="G300">
        <v>1.5</v>
      </c>
      <c r="H300" s="1">
        <v>1</v>
      </c>
      <c r="I300">
        <f t="shared" si="16"/>
        <v>175</v>
      </c>
      <c r="J300">
        <f t="shared" si="17"/>
        <v>0</v>
      </c>
      <c r="L300">
        <f t="shared" si="18"/>
        <v>43251.580498282608</v>
      </c>
      <c r="M300">
        <f t="shared" si="19"/>
        <v>31748.419501717392</v>
      </c>
    </row>
    <row r="301" spans="1:13">
      <c r="A301">
        <v>84000</v>
      </c>
      <c r="B301">
        <v>3008</v>
      </c>
      <c r="C301">
        <v>85</v>
      </c>
      <c r="D301">
        <v>18615</v>
      </c>
      <c r="E301">
        <v>1</v>
      </c>
      <c r="F301">
        <v>0</v>
      </c>
      <c r="G301">
        <v>3.5</v>
      </c>
      <c r="H301" s="1">
        <v>0</v>
      </c>
      <c r="I301">
        <f t="shared" si="16"/>
        <v>85</v>
      </c>
      <c r="J301">
        <f t="shared" si="17"/>
        <v>0</v>
      </c>
      <c r="L301">
        <f t="shared" si="18"/>
        <v>118470.06294175799</v>
      </c>
      <c r="M301">
        <f t="shared" si="19"/>
        <v>-34470.062941757991</v>
      </c>
    </row>
    <row r="302" spans="1:13">
      <c r="A302">
        <v>102500</v>
      </c>
      <c r="B302">
        <v>1733</v>
      </c>
      <c r="C302">
        <v>80</v>
      </c>
      <c r="D302">
        <v>10890</v>
      </c>
      <c r="E302">
        <v>1</v>
      </c>
      <c r="F302">
        <v>0</v>
      </c>
      <c r="G302">
        <v>1.5</v>
      </c>
      <c r="H302" s="1">
        <v>1</v>
      </c>
      <c r="I302">
        <f t="shared" si="16"/>
        <v>80</v>
      </c>
      <c r="J302">
        <f t="shared" si="17"/>
        <v>0</v>
      </c>
      <c r="L302">
        <f t="shared" si="18"/>
        <v>72877.342256686476</v>
      </c>
      <c r="M302">
        <f t="shared" si="19"/>
        <v>29622.657743313524</v>
      </c>
    </row>
    <row r="303" spans="1:13">
      <c r="A303">
        <v>83000</v>
      </c>
      <c r="B303">
        <v>960</v>
      </c>
      <c r="C303">
        <v>18</v>
      </c>
      <c r="D303">
        <v>8400</v>
      </c>
      <c r="E303">
        <v>0</v>
      </c>
      <c r="F303">
        <v>1</v>
      </c>
      <c r="G303">
        <v>1</v>
      </c>
      <c r="H303" s="1">
        <v>1</v>
      </c>
      <c r="I303">
        <f t="shared" si="16"/>
        <v>0</v>
      </c>
      <c r="J303">
        <f t="shared" si="17"/>
        <v>18</v>
      </c>
      <c r="L303">
        <f t="shared" si="18"/>
        <v>86787.997655514104</v>
      </c>
      <c r="M303">
        <f t="shared" si="19"/>
        <v>-3787.9976555141038</v>
      </c>
    </row>
    <row r="304" spans="1:13">
      <c r="A304">
        <v>30000</v>
      </c>
      <c r="B304">
        <v>1248</v>
      </c>
      <c r="C304">
        <v>114</v>
      </c>
      <c r="D304">
        <v>10360</v>
      </c>
      <c r="E304">
        <v>0</v>
      </c>
      <c r="F304">
        <v>0</v>
      </c>
      <c r="G304">
        <v>1.5</v>
      </c>
      <c r="H304" s="1">
        <v>0</v>
      </c>
      <c r="I304">
        <f t="shared" si="16"/>
        <v>0</v>
      </c>
      <c r="J304">
        <f t="shared" si="17"/>
        <v>0</v>
      </c>
      <c r="L304">
        <f t="shared" si="18"/>
        <v>40024.357077798879</v>
      </c>
      <c r="M304">
        <f t="shared" si="19"/>
        <v>-10024.357077798879</v>
      </c>
    </row>
    <row r="305" spans="1:13">
      <c r="A305">
        <v>51900</v>
      </c>
      <c r="B305">
        <v>1344</v>
      </c>
      <c r="C305">
        <v>95</v>
      </c>
      <c r="D305">
        <v>10890</v>
      </c>
      <c r="E305">
        <v>1</v>
      </c>
      <c r="F305">
        <v>0</v>
      </c>
      <c r="G305">
        <v>1</v>
      </c>
      <c r="H305" s="1">
        <v>2</v>
      </c>
      <c r="I305">
        <f t="shared" si="16"/>
        <v>95</v>
      </c>
      <c r="J305">
        <f t="shared" si="17"/>
        <v>0</v>
      </c>
      <c r="L305">
        <f t="shared" si="18"/>
        <v>60894.838729903429</v>
      </c>
      <c r="M305">
        <f t="shared" si="19"/>
        <v>-8994.8387299034293</v>
      </c>
    </row>
    <row r="306" spans="1:13">
      <c r="A306">
        <v>71200</v>
      </c>
      <c r="B306">
        <v>1620</v>
      </c>
      <c r="C306">
        <v>105</v>
      </c>
      <c r="D306">
        <v>9075</v>
      </c>
      <c r="E306">
        <v>1</v>
      </c>
      <c r="F306">
        <v>0</v>
      </c>
      <c r="G306">
        <v>1.5</v>
      </c>
      <c r="H306" s="1">
        <v>2</v>
      </c>
      <c r="I306">
        <f t="shared" si="16"/>
        <v>105</v>
      </c>
      <c r="J306">
        <f t="shared" si="17"/>
        <v>0</v>
      </c>
      <c r="L306">
        <f t="shared" si="18"/>
        <v>67555.339927968977</v>
      </c>
      <c r="M306">
        <f t="shared" si="19"/>
        <v>3644.6600720310234</v>
      </c>
    </row>
    <row r="307" spans="1:13">
      <c r="A307">
        <v>95000</v>
      </c>
      <c r="B307">
        <v>1168</v>
      </c>
      <c r="C307">
        <v>83</v>
      </c>
      <c r="D307">
        <v>12375</v>
      </c>
      <c r="E307">
        <v>0</v>
      </c>
      <c r="F307">
        <v>1</v>
      </c>
      <c r="G307">
        <v>1</v>
      </c>
      <c r="H307" s="1">
        <v>1</v>
      </c>
      <c r="I307">
        <f t="shared" si="16"/>
        <v>0</v>
      </c>
      <c r="J307">
        <f t="shared" si="17"/>
        <v>83</v>
      </c>
      <c r="L307">
        <f t="shared" si="18"/>
        <v>74744.534491198458</v>
      </c>
      <c r="M307">
        <f t="shared" si="19"/>
        <v>20255.465508801542</v>
      </c>
    </row>
    <row r="308" spans="1:13">
      <c r="A308">
        <v>144000</v>
      </c>
      <c r="B308">
        <v>3100</v>
      </c>
      <c r="C308">
        <v>97</v>
      </c>
      <c r="D308">
        <v>6600</v>
      </c>
      <c r="E308">
        <v>0</v>
      </c>
      <c r="F308">
        <v>1</v>
      </c>
      <c r="G308">
        <v>1.5</v>
      </c>
      <c r="H308" s="1">
        <v>2</v>
      </c>
      <c r="I308">
        <f t="shared" si="16"/>
        <v>0</v>
      </c>
      <c r="J308">
        <f t="shared" si="17"/>
        <v>97</v>
      </c>
      <c r="L308">
        <f t="shared" si="18"/>
        <v>118657.10069459799</v>
      </c>
      <c r="M308">
        <f t="shared" si="19"/>
        <v>25342.89930540201</v>
      </c>
    </row>
    <row r="309" spans="1:13">
      <c r="A309">
        <v>16500</v>
      </c>
      <c r="B309">
        <v>1456</v>
      </c>
      <c r="C309">
        <v>105</v>
      </c>
      <c r="D309">
        <v>3531</v>
      </c>
      <c r="E309">
        <v>1</v>
      </c>
      <c r="F309">
        <v>0</v>
      </c>
      <c r="G309">
        <v>1.5</v>
      </c>
      <c r="H309" s="1">
        <v>1</v>
      </c>
      <c r="I309">
        <f t="shared" si="16"/>
        <v>105</v>
      </c>
      <c r="J309">
        <f t="shared" si="17"/>
        <v>0</v>
      </c>
      <c r="L309">
        <f t="shared" si="18"/>
        <v>55008.655245439542</v>
      </c>
      <c r="M309">
        <f t="shared" si="19"/>
        <v>-38508.655245439542</v>
      </c>
    </row>
    <row r="310" spans="1:13">
      <c r="A310">
        <v>108000</v>
      </c>
      <c r="B310">
        <v>1458</v>
      </c>
      <c r="C310">
        <v>56</v>
      </c>
      <c r="D310">
        <v>22260</v>
      </c>
      <c r="E310">
        <v>0</v>
      </c>
      <c r="F310">
        <v>1</v>
      </c>
      <c r="G310">
        <v>1</v>
      </c>
      <c r="H310" s="1">
        <v>1</v>
      </c>
      <c r="I310">
        <f t="shared" si="16"/>
        <v>0</v>
      </c>
      <c r="J310">
        <f t="shared" si="17"/>
        <v>56</v>
      </c>
      <c r="L310">
        <f t="shared" si="18"/>
        <v>96888.308709812685</v>
      </c>
      <c r="M310">
        <f t="shared" si="19"/>
        <v>11111.691290187315</v>
      </c>
    </row>
    <row r="311" spans="1:13">
      <c r="A311">
        <v>94500</v>
      </c>
      <c r="B311">
        <v>2194</v>
      </c>
      <c r="C311">
        <v>90</v>
      </c>
      <c r="D311">
        <v>6468</v>
      </c>
      <c r="E311">
        <v>1</v>
      </c>
      <c r="F311">
        <v>0</v>
      </c>
      <c r="G311">
        <v>1.5</v>
      </c>
      <c r="H311" s="1">
        <v>0</v>
      </c>
      <c r="I311">
        <f t="shared" si="16"/>
        <v>90</v>
      </c>
      <c r="J311">
        <f t="shared" si="17"/>
        <v>0</v>
      </c>
      <c r="L311">
        <f t="shared" si="18"/>
        <v>72823.4586755294</v>
      </c>
      <c r="M311">
        <f t="shared" si="19"/>
        <v>21676.5413244706</v>
      </c>
    </row>
    <row r="312" spans="1:13">
      <c r="A312">
        <v>13600</v>
      </c>
      <c r="B312">
        <v>1557</v>
      </c>
      <c r="C312">
        <v>115</v>
      </c>
      <c r="D312">
        <v>7161</v>
      </c>
      <c r="E312">
        <v>0</v>
      </c>
      <c r="F312">
        <v>0</v>
      </c>
      <c r="G312">
        <v>1</v>
      </c>
      <c r="H312" s="1">
        <v>0</v>
      </c>
      <c r="I312">
        <f t="shared" si="16"/>
        <v>0</v>
      </c>
      <c r="J312">
        <f t="shared" si="17"/>
        <v>0</v>
      </c>
      <c r="L312">
        <f t="shared" si="18"/>
        <v>40241.337568250296</v>
      </c>
      <c r="M312">
        <f t="shared" si="19"/>
        <v>-26641.337568250296</v>
      </c>
    </row>
    <row r="313" spans="1:13">
      <c r="A313">
        <v>77000</v>
      </c>
      <c r="B313">
        <v>1248</v>
      </c>
      <c r="C313">
        <v>105</v>
      </c>
      <c r="D313">
        <v>7656</v>
      </c>
      <c r="E313">
        <v>1</v>
      </c>
      <c r="F313">
        <v>0</v>
      </c>
      <c r="G313">
        <v>1</v>
      </c>
      <c r="H313" s="1">
        <v>1</v>
      </c>
      <c r="I313">
        <f t="shared" si="16"/>
        <v>105</v>
      </c>
      <c r="J313">
        <f t="shared" si="17"/>
        <v>0</v>
      </c>
      <c r="L313">
        <f t="shared" si="18"/>
        <v>49173.331930185625</v>
      </c>
      <c r="M313">
        <f t="shared" si="19"/>
        <v>27826.668069814375</v>
      </c>
    </row>
    <row r="314" spans="1:13">
      <c r="A314">
        <v>86000</v>
      </c>
      <c r="B314">
        <v>1600</v>
      </c>
      <c r="C314">
        <v>18</v>
      </c>
      <c r="D314">
        <v>10500</v>
      </c>
      <c r="E314">
        <v>0</v>
      </c>
      <c r="F314">
        <v>1</v>
      </c>
      <c r="G314">
        <v>2</v>
      </c>
      <c r="H314" s="1">
        <v>1</v>
      </c>
      <c r="I314">
        <f t="shared" si="16"/>
        <v>0</v>
      </c>
      <c r="J314">
        <f t="shared" si="17"/>
        <v>18</v>
      </c>
      <c r="L314">
        <f t="shared" si="18"/>
        <v>111273.70011802872</v>
      </c>
      <c r="M314">
        <f t="shared" si="19"/>
        <v>-25273.700118028719</v>
      </c>
    </row>
    <row r="315" spans="1:13">
      <c r="A315">
        <v>57750</v>
      </c>
      <c r="B315">
        <v>1172</v>
      </c>
      <c r="C315">
        <v>115</v>
      </c>
      <c r="D315">
        <v>8118</v>
      </c>
      <c r="E315">
        <v>1</v>
      </c>
      <c r="F315">
        <v>0</v>
      </c>
      <c r="G315">
        <v>1.5</v>
      </c>
      <c r="H315" s="1">
        <v>0</v>
      </c>
      <c r="I315">
        <f t="shared" si="16"/>
        <v>115</v>
      </c>
      <c r="J315">
        <f t="shared" si="17"/>
        <v>0</v>
      </c>
      <c r="L315">
        <f t="shared" si="18"/>
        <v>44915.486274166367</v>
      </c>
      <c r="M315">
        <f t="shared" si="19"/>
        <v>12834.513725833633</v>
      </c>
    </row>
    <row r="316" spans="1:13">
      <c r="A316">
        <v>134000</v>
      </c>
      <c r="B316">
        <v>1599</v>
      </c>
      <c r="C316">
        <v>27</v>
      </c>
      <c r="D316">
        <v>15975</v>
      </c>
      <c r="E316">
        <v>0</v>
      </c>
      <c r="F316">
        <v>1</v>
      </c>
      <c r="G316">
        <v>2.5</v>
      </c>
      <c r="H316" s="1">
        <v>2</v>
      </c>
      <c r="I316">
        <f t="shared" si="16"/>
        <v>0</v>
      </c>
      <c r="J316">
        <f t="shared" si="17"/>
        <v>27</v>
      </c>
      <c r="L316">
        <f t="shared" si="18"/>
        <v>121558.52038078565</v>
      </c>
      <c r="M316">
        <f t="shared" si="19"/>
        <v>12441.479619214355</v>
      </c>
    </row>
    <row r="317" spans="1:13">
      <c r="A317">
        <v>45000</v>
      </c>
      <c r="B317">
        <v>1682</v>
      </c>
      <c r="C317">
        <v>205</v>
      </c>
      <c r="D317">
        <v>10833</v>
      </c>
      <c r="E317">
        <v>1</v>
      </c>
      <c r="F317">
        <v>0</v>
      </c>
      <c r="G317">
        <v>2</v>
      </c>
      <c r="H317" s="1">
        <v>3</v>
      </c>
      <c r="I317">
        <f t="shared" si="16"/>
        <v>205</v>
      </c>
      <c r="J317">
        <f t="shared" si="17"/>
        <v>0</v>
      </c>
      <c r="L317">
        <f t="shared" si="18"/>
        <v>54792.236220320556</v>
      </c>
      <c r="M317">
        <f t="shared" si="19"/>
        <v>-9792.2362203205557</v>
      </c>
    </row>
    <row r="318" spans="1:13">
      <c r="A318">
        <v>65000</v>
      </c>
      <c r="B318">
        <v>1725</v>
      </c>
      <c r="C318">
        <v>85</v>
      </c>
      <c r="D318">
        <v>7367</v>
      </c>
      <c r="E318">
        <v>1</v>
      </c>
      <c r="F318">
        <v>0</v>
      </c>
      <c r="G318">
        <v>1.5</v>
      </c>
      <c r="H318" s="1">
        <v>0</v>
      </c>
      <c r="I318">
        <f t="shared" si="16"/>
        <v>85</v>
      </c>
      <c r="J318">
        <f t="shared" si="17"/>
        <v>0</v>
      </c>
      <c r="L318">
        <f t="shared" si="18"/>
        <v>64143.681548224347</v>
      </c>
      <c r="M318">
        <f t="shared" si="19"/>
        <v>856.31845177565265</v>
      </c>
    </row>
    <row r="319" spans="1:13">
      <c r="A319">
        <v>85000</v>
      </c>
      <c r="B319">
        <v>2392</v>
      </c>
      <c r="C319">
        <v>115</v>
      </c>
      <c r="D319">
        <v>10758</v>
      </c>
      <c r="E319">
        <v>1</v>
      </c>
      <c r="F319">
        <v>0</v>
      </c>
      <c r="G319">
        <v>2</v>
      </c>
      <c r="H319" s="1">
        <v>0</v>
      </c>
      <c r="I319">
        <f t="shared" si="16"/>
        <v>115</v>
      </c>
      <c r="J319">
        <f t="shared" si="17"/>
        <v>0</v>
      </c>
      <c r="L319">
        <f t="shared" si="18"/>
        <v>78643.711919988215</v>
      </c>
      <c r="M319">
        <f t="shared" si="19"/>
        <v>6356.2880800117855</v>
      </c>
    </row>
    <row r="320" spans="1:13">
      <c r="A320">
        <v>40000</v>
      </c>
      <c r="B320">
        <v>1574</v>
      </c>
      <c r="C320">
        <v>105</v>
      </c>
      <c r="D320">
        <v>3417</v>
      </c>
      <c r="E320">
        <v>1</v>
      </c>
      <c r="F320">
        <v>0</v>
      </c>
      <c r="G320">
        <v>1.5</v>
      </c>
      <c r="H320" s="1">
        <v>1</v>
      </c>
      <c r="I320">
        <f t="shared" si="16"/>
        <v>105</v>
      </c>
      <c r="J320">
        <f t="shared" si="17"/>
        <v>0</v>
      </c>
      <c r="L320">
        <f t="shared" si="18"/>
        <v>57583.715497658908</v>
      </c>
      <c r="M320">
        <f t="shared" si="19"/>
        <v>-17583.715497658908</v>
      </c>
    </row>
    <row r="321" spans="1:13">
      <c r="A321">
        <v>45900</v>
      </c>
      <c r="B321">
        <v>1526</v>
      </c>
      <c r="C321">
        <v>92</v>
      </c>
      <c r="D321">
        <v>4800</v>
      </c>
      <c r="E321">
        <v>0</v>
      </c>
      <c r="F321">
        <v>0</v>
      </c>
      <c r="G321">
        <v>1.5</v>
      </c>
      <c r="H321" s="1">
        <v>0</v>
      </c>
      <c r="I321">
        <f t="shared" si="16"/>
        <v>0</v>
      </c>
      <c r="J321">
        <f t="shared" si="17"/>
        <v>0</v>
      </c>
      <c r="L321">
        <f t="shared" si="18"/>
        <v>44547.29343264558</v>
      </c>
      <c r="M321">
        <f t="shared" si="19"/>
        <v>1352.7065673544203</v>
      </c>
    </row>
    <row r="322" spans="1:13">
      <c r="A322">
        <v>60000</v>
      </c>
      <c r="B322">
        <v>1632</v>
      </c>
      <c r="C322">
        <v>105</v>
      </c>
      <c r="D322">
        <v>5476</v>
      </c>
      <c r="E322">
        <v>1</v>
      </c>
      <c r="F322">
        <v>0</v>
      </c>
      <c r="G322">
        <v>1</v>
      </c>
      <c r="H322" s="1">
        <v>1</v>
      </c>
      <c r="I322">
        <f t="shared" si="16"/>
        <v>105</v>
      </c>
      <c r="J322">
        <f t="shared" si="17"/>
        <v>0</v>
      </c>
      <c r="L322">
        <f t="shared" si="18"/>
        <v>56196.08376816666</v>
      </c>
      <c r="M322">
        <f t="shared" si="19"/>
        <v>3803.9162318333401</v>
      </c>
    </row>
    <row r="323" spans="1:13">
      <c r="A323">
        <v>33321</v>
      </c>
      <c r="B323">
        <v>1856</v>
      </c>
      <c r="C323">
        <v>108</v>
      </c>
      <c r="D323">
        <v>6950</v>
      </c>
      <c r="E323">
        <v>0</v>
      </c>
      <c r="F323">
        <v>0</v>
      </c>
      <c r="G323">
        <v>2</v>
      </c>
      <c r="H323" s="1">
        <v>0</v>
      </c>
      <c r="I323">
        <f t="shared" ref="I323:I351" si="20">C323*E323</f>
        <v>0</v>
      </c>
      <c r="J323">
        <f t="shared" ref="J323:J351" si="21">C323*F323</f>
        <v>0</v>
      </c>
      <c r="L323">
        <f t="shared" ref="L323:L351" si="22">$O$18+$O$19*B323+$O$20*C323+$O$21*D323+$O$22*E323+$O$23*F323+$O$24*G323+$O$25*H323+$O$26*I323+$O$27*J323</f>
        <v>56076.579645244361</v>
      </c>
      <c r="M323">
        <f t="shared" ref="M323:M351" si="23">A323-L323</f>
        <v>-22755.579645244361</v>
      </c>
    </row>
    <row r="324" spans="1:13">
      <c r="A324">
        <v>77000</v>
      </c>
      <c r="B324">
        <v>1890</v>
      </c>
      <c r="C324">
        <v>115</v>
      </c>
      <c r="D324">
        <v>6438</v>
      </c>
      <c r="E324">
        <v>1</v>
      </c>
      <c r="F324">
        <v>0</v>
      </c>
      <c r="G324">
        <v>1.5</v>
      </c>
      <c r="H324" s="1">
        <v>0</v>
      </c>
      <c r="I324">
        <f t="shared" si="20"/>
        <v>115</v>
      </c>
      <c r="J324">
        <f t="shared" si="21"/>
        <v>0</v>
      </c>
      <c r="L324">
        <f t="shared" si="22"/>
        <v>59844.132229414216</v>
      </c>
      <c r="M324">
        <f t="shared" si="23"/>
        <v>17155.867770585784</v>
      </c>
    </row>
    <row r="325" spans="1:13">
      <c r="A325">
        <v>75000</v>
      </c>
      <c r="B325">
        <v>1466</v>
      </c>
      <c r="C325">
        <v>123</v>
      </c>
      <c r="D325">
        <v>7614</v>
      </c>
      <c r="E325">
        <v>1</v>
      </c>
      <c r="F325">
        <v>0</v>
      </c>
      <c r="G325">
        <v>2</v>
      </c>
      <c r="H325" s="1">
        <v>4</v>
      </c>
      <c r="I325">
        <f t="shared" si="20"/>
        <v>123</v>
      </c>
      <c r="J325">
        <f t="shared" si="21"/>
        <v>0</v>
      </c>
      <c r="L325">
        <f t="shared" si="22"/>
        <v>72213.04082410573</v>
      </c>
      <c r="M325">
        <f t="shared" si="23"/>
        <v>2786.9591758942697</v>
      </c>
    </row>
    <row r="326" spans="1:13">
      <c r="A326">
        <v>118000</v>
      </c>
      <c r="B326">
        <v>2004</v>
      </c>
      <c r="C326">
        <v>95</v>
      </c>
      <c r="D326">
        <v>12597</v>
      </c>
      <c r="E326">
        <v>1</v>
      </c>
      <c r="F326">
        <v>0</v>
      </c>
      <c r="G326">
        <v>2</v>
      </c>
      <c r="H326" s="1">
        <v>1</v>
      </c>
      <c r="I326">
        <f t="shared" si="20"/>
        <v>95</v>
      </c>
      <c r="J326">
        <f t="shared" si="21"/>
        <v>0</v>
      </c>
      <c r="L326">
        <f t="shared" si="22"/>
        <v>80846.785748939044</v>
      </c>
      <c r="M326">
        <f t="shared" si="23"/>
        <v>37153.214251060956</v>
      </c>
    </row>
    <row r="327" spans="1:13">
      <c r="A327">
        <v>134900</v>
      </c>
      <c r="B327">
        <v>1995</v>
      </c>
      <c r="C327">
        <v>54</v>
      </c>
      <c r="D327">
        <v>7140</v>
      </c>
      <c r="E327">
        <v>0</v>
      </c>
      <c r="F327">
        <v>1</v>
      </c>
      <c r="G327">
        <v>2</v>
      </c>
      <c r="H327" s="1">
        <v>0</v>
      </c>
      <c r="I327">
        <f t="shared" si="20"/>
        <v>0</v>
      </c>
      <c r="J327">
        <f t="shared" si="21"/>
        <v>54</v>
      </c>
      <c r="L327">
        <f t="shared" si="22"/>
        <v>102050.12590475086</v>
      </c>
      <c r="M327">
        <f t="shared" si="23"/>
        <v>32849.874095249135</v>
      </c>
    </row>
    <row r="328" spans="1:13">
      <c r="A328">
        <v>103900</v>
      </c>
      <c r="B328">
        <v>1610</v>
      </c>
      <c r="C328">
        <v>75</v>
      </c>
      <c r="D328">
        <v>6080</v>
      </c>
      <c r="E328">
        <v>1</v>
      </c>
      <c r="F328">
        <v>0</v>
      </c>
      <c r="G328">
        <v>2</v>
      </c>
      <c r="H328" s="1">
        <v>1</v>
      </c>
      <c r="I328">
        <f t="shared" si="20"/>
        <v>75</v>
      </c>
      <c r="J328">
        <f t="shared" si="21"/>
        <v>0</v>
      </c>
      <c r="L328">
        <f t="shared" si="22"/>
        <v>71956.116422792431</v>
      </c>
      <c r="M328">
        <f t="shared" si="23"/>
        <v>31943.883577207569</v>
      </c>
    </row>
    <row r="329" spans="1:13">
      <c r="A329">
        <v>91000</v>
      </c>
      <c r="B329">
        <v>1650</v>
      </c>
      <c r="C329">
        <v>130</v>
      </c>
      <c r="D329">
        <v>15780</v>
      </c>
      <c r="E329">
        <v>0</v>
      </c>
      <c r="F329">
        <v>0</v>
      </c>
      <c r="G329">
        <v>2</v>
      </c>
      <c r="H329" s="1">
        <v>1</v>
      </c>
      <c r="I329">
        <f t="shared" si="20"/>
        <v>0</v>
      </c>
      <c r="J329">
        <f t="shared" si="21"/>
        <v>0</v>
      </c>
      <c r="L329">
        <f t="shared" si="22"/>
        <v>60320.045443220748</v>
      </c>
      <c r="M329">
        <f t="shared" si="23"/>
        <v>30679.954556779252</v>
      </c>
    </row>
    <row r="330" spans="1:13">
      <c r="A330">
        <v>97000</v>
      </c>
      <c r="B330">
        <v>1550</v>
      </c>
      <c r="C330">
        <v>115</v>
      </c>
      <c r="D330">
        <v>8976</v>
      </c>
      <c r="E330">
        <v>0</v>
      </c>
      <c r="F330">
        <v>1</v>
      </c>
      <c r="G330">
        <v>1.5</v>
      </c>
      <c r="H330" s="1">
        <v>2</v>
      </c>
      <c r="I330">
        <f t="shared" si="20"/>
        <v>0</v>
      </c>
      <c r="J330">
        <f t="shared" si="21"/>
        <v>115</v>
      </c>
      <c r="L330">
        <f t="shared" si="22"/>
        <v>80031.606910643983</v>
      </c>
      <c r="M330">
        <f t="shared" si="23"/>
        <v>16968.393089356017</v>
      </c>
    </row>
    <row r="331" spans="1:13">
      <c r="A331">
        <v>104900</v>
      </c>
      <c r="B331">
        <v>1220</v>
      </c>
      <c r="C331">
        <v>58</v>
      </c>
      <c r="D331">
        <v>9600</v>
      </c>
      <c r="E331">
        <v>0</v>
      </c>
      <c r="F331">
        <v>1</v>
      </c>
      <c r="G331">
        <v>1</v>
      </c>
      <c r="H331" s="1">
        <v>1</v>
      </c>
      <c r="I331">
        <f t="shared" si="20"/>
        <v>0</v>
      </c>
      <c r="J331">
        <f t="shared" si="21"/>
        <v>58</v>
      </c>
      <c r="L331">
        <f t="shared" si="22"/>
        <v>81418.028451550956</v>
      </c>
      <c r="M331">
        <f t="shared" si="23"/>
        <v>23481.971548449044</v>
      </c>
    </row>
    <row r="332" spans="1:13">
      <c r="A332">
        <v>22500</v>
      </c>
      <c r="B332">
        <v>1512</v>
      </c>
      <c r="C332">
        <v>105</v>
      </c>
      <c r="D332">
        <v>9240</v>
      </c>
      <c r="E332">
        <v>1</v>
      </c>
      <c r="F332">
        <v>0</v>
      </c>
      <c r="G332">
        <v>1</v>
      </c>
      <c r="H332" s="1">
        <v>1</v>
      </c>
      <c r="I332">
        <f t="shared" si="20"/>
        <v>105</v>
      </c>
      <c r="J332">
        <f t="shared" si="21"/>
        <v>0</v>
      </c>
      <c r="L332">
        <f t="shared" si="22"/>
        <v>56314.120045627322</v>
      </c>
      <c r="M332">
        <f t="shared" si="23"/>
        <v>-33814.120045627322</v>
      </c>
    </row>
    <row r="333" spans="1:13">
      <c r="A333">
        <v>52200</v>
      </c>
      <c r="B333">
        <v>1384</v>
      </c>
      <c r="C333">
        <v>105</v>
      </c>
      <c r="D333">
        <v>3234</v>
      </c>
      <c r="E333">
        <v>1</v>
      </c>
      <c r="F333">
        <v>0</v>
      </c>
      <c r="G333">
        <v>1</v>
      </c>
      <c r="H333" s="1">
        <v>0</v>
      </c>
      <c r="I333">
        <f t="shared" si="20"/>
        <v>105</v>
      </c>
      <c r="J333">
        <f t="shared" si="21"/>
        <v>0</v>
      </c>
      <c r="L333">
        <f t="shared" si="22"/>
        <v>44232.550815936505</v>
      </c>
      <c r="M333">
        <f t="shared" si="23"/>
        <v>7967.4491840634946</v>
      </c>
    </row>
    <row r="334" spans="1:13">
      <c r="A334">
        <v>75000</v>
      </c>
      <c r="B334">
        <v>1248</v>
      </c>
      <c r="C334">
        <v>105</v>
      </c>
      <c r="D334">
        <v>4100</v>
      </c>
      <c r="E334">
        <v>0</v>
      </c>
      <c r="F334">
        <v>1</v>
      </c>
      <c r="G334">
        <v>2</v>
      </c>
      <c r="H334" s="1">
        <v>1</v>
      </c>
      <c r="I334">
        <f t="shared" si="20"/>
        <v>0</v>
      </c>
      <c r="J334">
        <f t="shared" si="21"/>
        <v>105</v>
      </c>
      <c r="L334">
        <f t="shared" si="22"/>
        <v>72147.659873286728</v>
      </c>
      <c r="M334">
        <f t="shared" si="23"/>
        <v>2852.3401267132722</v>
      </c>
    </row>
    <row r="335" spans="1:13">
      <c r="A335">
        <v>94000</v>
      </c>
      <c r="B335">
        <v>1512</v>
      </c>
      <c r="C335">
        <v>58</v>
      </c>
      <c r="D335">
        <v>15840</v>
      </c>
      <c r="E335">
        <v>0</v>
      </c>
      <c r="F335">
        <v>1</v>
      </c>
      <c r="G335">
        <v>2</v>
      </c>
      <c r="H335" s="1">
        <v>2</v>
      </c>
      <c r="I335">
        <f t="shared" si="20"/>
        <v>0</v>
      </c>
      <c r="J335">
        <f t="shared" si="21"/>
        <v>58</v>
      </c>
      <c r="L335">
        <f t="shared" si="22"/>
        <v>105852.93024320313</v>
      </c>
      <c r="M335">
        <f t="shared" si="23"/>
        <v>-11852.930243203125</v>
      </c>
    </row>
    <row r="336" spans="1:13">
      <c r="A336">
        <v>105000</v>
      </c>
      <c r="B336">
        <v>1350</v>
      </c>
      <c r="C336">
        <v>17</v>
      </c>
      <c r="D336">
        <v>12600</v>
      </c>
      <c r="E336">
        <v>0</v>
      </c>
      <c r="F336">
        <v>1</v>
      </c>
      <c r="G336">
        <v>1</v>
      </c>
      <c r="H336" s="1">
        <v>1</v>
      </c>
      <c r="I336">
        <f t="shared" si="20"/>
        <v>0</v>
      </c>
      <c r="J336">
        <f t="shared" si="21"/>
        <v>17</v>
      </c>
      <c r="L336">
        <f t="shared" si="22"/>
        <v>99035.553770415238</v>
      </c>
      <c r="M336">
        <f t="shared" si="23"/>
        <v>5964.4462295847625</v>
      </c>
    </row>
    <row r="337" spans="1:13">
      <c r="A337">
        <v>78500</v>
      </c>
      <c r="B337">
        <v>1800</v>
      </c>
      <c r="C337">
        <v>130</v>
      </c>
      <c r="D337">
        <v>6552</v>
      </c>
      <c r="E337">
        <v>1</v>
      </c>
      <c r="F337">
        <v>0</v>
      </c>
      <c r="G337">
        <v>2</v>
      </c>
      <c r="H337" s="1">
        <v>1</v>
      </c>
      <c r="I337">
        <f t="shared" si="20"/>
        <v>130</v>
      </c>
      <c r="J337">
        <f t="shared" si="21"/>
        <v>0</v>
      </c>
      <c r="L337">
        <f t="shared" si="22"/>
        <v>63168.824543858223</v>
      </c>
      <c r="M337">
        <f t="shared" si="23"/>
        <v>15331.175456141777</v>
      </c>
    </row>
    <row r="338" spans="1:13">
      <c r="A338">
        <v>23500</v>
      </c>
      <c r="B338">
        <v>1464</v>
      </c>
      <c r="C338">
        <v>65</v>
      </c>
      <c r="D338">
        <v>4410</v>
      </c>
      <c r="E338">
        <v>1</v>
      </c>
      <c r="F338">
        <v>0</v>
      </c>
      <c r="G338">
        <v>1</v>
      </c>
      <c r="H338" s="1">
        <v>1</v>
      </c>
      <c r="I338">
        <f t="shared" si="20"/>
        <v>65</v>
      </c>
      <c r="J338">
        <f t="shared" si="21"/>
        <v>0</v>
      </c>
      <c r="L338">
        <f t="shared" si="22"/>
        <v>61372.339591746932</v>
      </c>
      <c r="M338">
        <f t="shared" si="23"/>
        <v>-37872.339591746932</v>
      </c>
    </row>
    <row r="339" spans="1:13">
      <c r="A339">
        <v>126800</v>
      </c>
      <c r="B339">
        <v>1716</v>
      </c>
      <c r="C339">
        <v>85</v>
      </c>
      <c r="D339">
        <v>4823</v>
      </c>
      <c r="E339">
        <v>0</v>
      </c>
      <c r="F339">
        <v>1</v>
      </c>
      <c r="G339">
        <v>3</v>
      </c>
      <c r="H339" s="1">
        <v>1</v>
      </c>
      <c r="I339">
        <f t="shared" si="20"/>
        <v>0</v>
      </c>
      <c r="J339">
        <f t="shared" si="21"/>
        <v>85</v>
      </c>
      <c r="L339">
        <f t="shared" si="22"/>
        <v>97788.463054739346</v>
      </c>
      <c r="M339">
        <f t="shared" si="23"/>
        <v>29011.536945260654</v>
      </c>
    </row>
    <row r="340" spans="1:13">
      <c r="A340">
        <v>41000</v>
      </c>
      <c r="B340">
        <v>1440</v>
      </c>
      <c r="C340">
        <v>105</v>
      </c>
      <c r="D340">
        <v>11154</v>
      </c>
      <c r="E340">
        <v>0</v>
      </c>
      <c r="F340">
        <v>1</v>
      </c>
      <c r="G340">
        <v>1</v>
      </c>
      <c r="H340" s="1">
        <v>0</v>
      </c>
      <c r="I340">
        <f t="shared" si="20"/>
        <v>0</v>
      </c>
      <c r="J340">
        <f t="shared" si="21"/>
        <v>105</v>
      </c>
      <c r="L340">
        <f t="shared" si="22"/>
        <v>68598.670333802394</v>
      </c>
      <c r="M340">
        <f t="shared" si="23"/>
        <v>-27598.670333802394</v>
      </c>
    </row>
    <row r="341" spans="1:13">
      <c r="A341">
        <v>45500</v>
      </c>
      <c r="B341">
        <v>1839</v>
      </c>
      <c r="C341">
        <v>140</v>
      </c>
      <c r="D341">
        <v>7261</v>
      </c>
      <c r="E341">
        <v>0</v>
      </c>
      <c r="F341">
        <v>0</v>
      </c>
      <c r="G341">
        <v>1.5</v>
      </c>
      <c r="H341" s="1">
        <v>1</v>
      </c>
      <c r="I341">
        <f t="shared" si="20"/>
        <v>0</v>
      </c>
      <c r="J341">
        <f t="shared" si="21"/>
        <v>0</v>
      </c>
      <c r="L341">
        <f t="shared" si="22"/>
        <v>52847.953563477218</v>
      </c>
      <c r="M341">
        <f t="shared" si="23"/>
        <v>-7347.9535634772183</v>
      </c>
    </row>
    <row r="342" spans="1:13">
      <c r="A342">
        <v>84600</v>
      </c>
      <c r="B342">
        <v>1545</v>
      </c>
      <c r="C342">
        <v>104</v>
      </c>
      <c r="D342">
        <v>4650</v>
      </c>
      <c r="E342">
        <v>0</v>
      </c>
      <c r="F342">
        <v>1</v>
      </c>
      <c r="G342">
        <v>1.5</v>
      </c>
      <c r="H342" s="1">
        <v>0</v>
      </c>
      <c r="I342">
        <f t="shared" si="20"/>
        <v>0</v>
      </c>
      <c r="J342">
        <f t="shared" si="21"/>
        <v>104</v>
      </c>
      <c r="L342">
        <f t="shared" si="22"/>
        <v>70630.233281282184</v>
      </c>
      <c r="M342">
        <f t="shared" si="23"/>
        <v>13969.766718717816</v>
      </c>
    </row>
    <row r="343" spans="1:13">
      <c r="A343">
        <v>33000</v>
      </c>
      <c r="B343">
        <v>1198</v>
      </c>
      <c r="C343">
        <v>115</v>
      </c>
      <c r="D343">
        <v>1652</v>
      </c>
      <c r="E343">
        <v>1</v>
      </c>
      <c r="F343">
        <v>0</v>
      </c>
      <c r="G343">
        <v>1</v>
      </c>
      <c r="H343" s="1">
        <v>0</v>
      </c>
      <c r="I343">
        <f t="shared" si="20"/>
        <v>115</v>
      </c>
      <c r="J343">
        <f t="shared" si="21"/>
        <v>0</v>
      </c>
      <c r="L343">
        <f t="shared" si="22"/>
        <v>36410.976594583393</v>
      </c>
      <c r="M343">
        <f t="shared" si="23"/>
        <v>-3410.9765945833933</v>
      </c>
    </row>
    <row r="344" spans="1:13">
      <c r="A344">
        <v>45000</v>
      </c>
      <c r="B344">
        <v>1152</v>
      </c>
      <c r="C344">
        <v>50</v>
      </c>
      <c r="D344">
        <v>9375</v>
      </c>
      <c r="E344">
        <v>0</v>
      </c>
      <c r="F344">
        <v>1</v>
      </c>
      <c r="G344">
        <v>1</v>
      </c>
      <c r="H344" s="1">
        <v>0</v>
      </c>
      <c r="I344">
        <f t="shared" si="20"/>
        <v>0</v>
      </c>
      <c r="J344">
        <f t="shared" si="21"/>
        <v>50</v>
      </c>
      <c r="L344">
        <f t="shared" si="22"/>
        <v>77452.64117098377</v>
      </c>
      <c r="M344">
        <f t="shared" si="23"/>
        <v>-32452.64117098377</v>
      </c>
    </row>
    <row r="345" spans="1:13">
      <c r="A345">
        <v>57170</v>
      </c>
      <c r="B345">
        <v>1973</v>
      </c>
      <c r="C345">
        <v>115</v>
      </c>
      <c r="D345">
        <v>9240</v>
      </c>
      <c r="E345">
        <v>0</v>
      </c>
      <c r="F345">
        <v>0</v>
      </c>
      <c r="G345">
        <v>1.5</v>
      </c>
      <c r="H345" s="1">
        <v>0</v>
      </c>
      <c r="I345">
        <f t="shared" si="20"/>
        <v>0</v>
      </c>
      <c r="J345">
        <f t="shared" si="21"/>
        <v>0</v>
      </c>
      <c r="L345">
        <f t="shared" si="22"/>
        <v>55420.674800047389</v>
      </c>
      <c r="M345">
        <f t="shared" si="23"/>
        <v>1749.325199952611</v>
      </c>
    </row>
    <row r="346" spans="1:13">
      <c r="A346">
        <v>55000</v>
      </c>
      <c r="B346">
        <v>1788</v>
      </c>
      <c r="C346">
        <v>151</v>
      </c>
      <c r="D346">
        <v>10700</v>
      </c>
      <c r="E346">
        <v>1</v>
      </c>
      <c r="F346">
        <v>0</v>
      </c>
      <c r="G346">
        <v>1</v>
      </c>
      <c r="H346" s="1">
        <v>0</v>
      </c>
      <c r="I346">
        <f t="shared" si="20"/>
        <v>151</v>
      </c>
      <c r="J346">
        <f t="shared" si="21"/>
        <v>0</v>
      </c>
      <c r="L346">
        <f t="shared" si="22"/>
        <v>47714.08482139562</v>
      </c>
      <c r="M346">
        <f t="shared" si="23"/>
        <v>7285.9151786043803</v>
      </c>
    </row>
    <row r="347" spans="1:13">
      <c r="A347">
        <v>115000</v>
      </c>
      <c r="B347">
        <v>1092</v>
      </c>
      <c r="C347">
        <v>38</v>
      </c>
      <c r="D347">
        <v>10370</v>
      </c>
      <c r="E347">
        <v>0</v>
      </c>
      <c r="F347">
        <v>1</v>
      </c>
      <c r="G347">
        <v>1</v>
      </c>
      <c r="H347" s="1">
        <v>2</v>
      </c>
      <c r="I347">
        <f t="shared" si="20"/>
        <v>0</v>
      </c>
      <c r="J347">
        <f t="shared" si="21"/>
        <v>38</v>
      </c>
      <c r="L347">
        <f t="shared" si="22"/>
        <v>89865.744176273336</v>
      </c>
      <c r="M347">
        <f t="shared" si="23"/>
        <v>25134.255823726664</v>
      </c>
    </row>
    <row r="348" spans="1:13">
      <c r="A348">
        <v>15250</v>
      </c>
      <c r="B348">
        <v>1206</v>
      </c>
      <c r="C348">
        <v>165</v>
      </c>
      <c r="D348">
        <v>2385</v>
      </c>
      <c r="E348">
        <v>0</v>
      </c>
      <c r="F348">
        <v>0</v>
      </c>
      <c r="G348">
        <v>1</v>
      </c>
      <c r="H348" s="1">
        <v>1</v>
      </c>
      <c r="I348">
        <f t="shared" si="20"/>
        <v>0</v>
      </c>
      <c r="J348">
        <f t="shared" si="21"/>
        <v>0</v>
      </c>
      <c r="L348">
        <f t="shared" si="22"/>
        <v>27920.936894073642</v>
      </c>
      <c r="M348">
        <f t="shared" si="23"/>
        <v>-12670.936894073642</v>
      </c>
    </row>
    <row r="349" spans="1:13">
      <c r="A349">
        <v>72500</v>
      </c>
      <c r="B349">
        <v>1190</v>
      </c>
      <c r="C349">
        <v>85</v>
      </c>
      <c r="D349">
        <v>5000</v>
      </c>
      <c r="E349">
        <v>0</v>
      </c>
      <c r="F349">
        <v>0</v>
      </c>
      <c r="G349">
        <v>1.5</v>
      </c>
      <c r="H349" s="1">
        <v>0</v>
      </c>
      <c r="I349">
        <f t="shared" si="20"/>
        <v>0</v>
      </c>
      <c r="J349">
        <f t="shared" si="21"/>
        <v>0</v>
      </c>
      <c r="L349">
        <f t="shared" si="22"/>
        <v>37893.295030163878</v>
      </c>
      <c r="M349">
        <f t="shared" si="23"/>
        <v>34606.704969836122</v>
      </c>
    </row>
    <row r="350" spans="1:13">
      <c r="A350">
        <v>95000</v>
      </c>
      <c r="B350">
        <v>1239</v>
      </c>
      <c r="C350">
        <v>45</v>
      </c>
      <c r="D350">
        <v>31590</v>
      </c>
      <c r="E350">
        <v>1</v>
      </c>
      <c r="F350">
        <v>0</v>
      </c>
      <c r="G350">
        <v>2</v>
      </c>
      <c r="H350" s="1">
        <v>1</v>
      </c>
      <c r="I350">
        <f t="shared" si="20"/>
        <v>45</v>
      </c>
      <c r="J350">
        <f t="shared" si="21"/>
        <v>0</v>
      </c>
      <c r="L350">
        <f t="shared" si="22"/>
        <v>90051.32565330065</v>
      </c>
      <c r="M350">
        <f t="shared" si="23"/>
        <v>4948.6743466993503</v>
      </c>
    </row>
    <row r="351" spans="1:13">
      <c r="A351">
        <v>63000</v>
      </c>
      <c r="B351">
        <v>1568</v>
      </c>
      <c r="C351">
        <v>105</v>
      </c>
      <c r="D351">
        <v>4700</v>
      </c>
      <c r="E351">
        <v>1</v>
      </c>
      <c r="F351">
        <v>0</v>
      </c>
      <c r="G351">
        <v>1</v>
      </c>
      <c r="H351" s="1">
        <v>2</v>
      </c>
      <c r="I351">
        <f t="shared" si="20"/>
        <v>105</v>
      </c>
      <c r="J351">
        <f t="shared" si="21"/>
        <v>0</v>
      </c>
      <c r="L351">
        <f t="shared" si="22"/>
        <v>58860.786494939093</v>
      </c>
      <c r="M351">
        <f t="shared" si="23"/>
        <v>4139.2135050609068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Sheet2</vt:lpstr>
      <vt:lpstr>Sheet3</vt:lpstr>
      <vt:lpstr>Sheet4</vt:lpstr>
      <vt:lpstr>Model Validation</vt:lpstr>
      <vt:lpstr>Sheet5</vt:lpstr>
    </vt:vector>
  </TitlesOfParts>
  <Company>Le Moyne College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RuweML</dc:creator>
  <cp:lastModifiedBy>ierlanmt</cp:lastModifiedBy>
  <dcterms:created xsi:type="dcterms:W3CDTF">2006-01-18T14:34:40Z</dcterms:created>
  <dcterms:modified xsi:type="dcterms:W3CDTF">2011-04-14T19:22:19Z</dcterms:modified>
</cp:coreProperties>
</file>