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75" windowWidth="21075" windowHeight="10545"/>
  </bookViews>
  <sheets>
    <sheet name="Sheet1" sheetId="5" r:id="rId1"/>
    <sheet name="two shift" sheetId="4" r:id="rId2"/>
    <sheet name="current" sheetId="1" r:id="rId3"/>
    <sheet name="Sheet2" sheetId="2" r:id="rId4"/>
    <sheet name="Sheet3" sheetId="3" r:id="rId5"/>
  </sheets>
  <calcPr calcId="145621"/>
</workbook>
</file>

<file path=xl/calcChain.xml><?xml version="1.0" encoding="utf-8"?>
<calcChain xmlns="http://schemas.openxmlformats.org/spreadsheetml/2006/main">
  <c r="L5" i="4" l="1"/>
  <c r="P6" i="4" s="1"/>
  <c r="E6" i="4"/>
  <c r="E8" i="4"/>
  <c r="AA5" i="4"/>
  <c r="Z6" i="4" s="1"/>
  <c r="AA6" i="4" s="1"/>
  <c r="Z7" i="4" s="1"/>
  <c r="AA7" i="4" s="1"/>
  <c r="Z8" i="4" s="1"/>
  <c r="Q6" i="4" l="1"/>
  <c r="AA8" i="4"/>
  <c r="Z9" i="4" s="1"/>
  <c r="AA9" i="4" s="1"/>
  <c r="Z10" i="4" s="1"/>
  <c r="AA10" i="4" s="1"/>
  <c r="Z11" i="4" s="1"/>
  <c r="AA11" i="4" s="1"/>
  <c r="V5" i="1"/>
  <c r="U6" i="1" s="1"/>
  <c r="V6" i="1" s="1"/>
  <c r="U7" i="1" s="1"/>
  <c r="V7" i="1" s="1"/>
  <c r="U8" i="1" s="1"/>
  <c r="E8" i="1"/>
  <c r="E6" i="1"/>
  <c r="V8" i="1" l="1"/>
  <c r="U9" i="1" s="1"/>
  <c r="V9" i="1" s="1"/>
  <c r="U10" i="1" s="1"/>
  <c r="V10" i="1" s="1"/>
  <c r="U11" i="1" s="1"/>
  <c r="V11" i="1" s="1"/>
  <c r="B17" i="1"/>
  <c r="B17" i="4" s="1"/>
  <c r="B25" i="1"/>
  <c r="B25" i="4" s="1"/>
  <c r="B29" i="1"/>
  <c r="B29" i="4" s="1"/>
  <c r="B33" i="1"/>
  <c r="B33" i="4" s="1"/>
  <c r="B41" i="1"/>
  <c r="B41" i="4" s="1"/>
  <c r="B45" i="1"/>
  <c r="B45" i="4" s="1"/>
  <c r="B49" i="1"/>
  <c r="B49" i="4" s="1"/>
  <c r="B57" i="1"/>
  <c r="B57" i="4" s="1"/>
  <c r="B61" i="1"/>
  <c r="B61" i="4" s="1"/>
  <c r="B65" i="1"/>
  <c r="B65" i="4" s="1"/>
  <c r="B73" i="1"/>
  <c r="B73" i="4" s="1"/>
  <c r="B77" i="1"/>
  <c r="B77" i="4" s="1"/>
  <c r="B81" i="1"/>
  <c r="B81" i="4" s="1"/>
  <c r="B85" i="1"/>
  <c r="B85" i="4" s="1"/>
  <c r="B89" i="1"/>
  <c r="B89" i="4" s="1"/>
  <c r="B93" i="1"/>
  <c r="B93" i="4" s="1"/>
  <c r="B97" i="1"/>
  <c r="B97" i="4" s="1"/>
  <c r="B105" i="1"/>
  <c r="B105" i="4" s="1"/>
  <c r="B109" i="1"/>
  <c r="B109" i="4" s="1"/>
  <c r="B113" i="1"/>
  <c r="B113" i="4" s="1"/>
  <c r="B14" i="1"/>
  <c r="B14" i="4" s="1"/>
  <c r="B15" i="1"/>
  <c r="B15" i="4" s="1"/>
  <c r="B23" i="1"/>
  <c r="B23" i="4" s="1"/>
  <c r="B31" i="1"/>
  <c r="B31" i="4" s="1"/>
  <c r="B35" i="1"/>
  <c r="B35" i="4" s="1"/>
  <c r="B43" i="1"/>
  <c r="B43" i="4" s="1"/>
  <c r="B51" i="1"/>
  <c r="B51" i="4" s="1"/>
  <c r="B67" i="1"/>
  <c r="B67" i="4" s="1"/>
  <c r="B75" i="1"/>
  <c r="B75" i="4" s="1"/>
  <c r="B83" i="1"/>
  <c r="B83" i="4" s="1"/>
  <c r="B91" i="1"/>
  <c r="B91" i="4" s="1"/>
  <c r="B99" i="1"/>
  <c r="B99" i="4" s="1"/>
  <c r="B107" i="1"/>
  <c r="B107" i="4" s="1"/>
  <c r="B20" i="1"/>
  <c r="B20" i="4" s="1"/>
  <c r="B36" i="1"/>
  <c r="B36" i="4" s="1"/>
  <c r="B44" i="1"/>
  <c r="B44" i="4" s="1"/>
  <c r="B52" i="1"/>
  <c r="B52" i="4" s="1"/>
  <c r="B60" i="1"/>
  <c r="B60" i="4" s="1"/>
  <c r="B68" i="1"/>
  <c r="B68" i="4" s="1"/>
  <c r="B76" i="1"/>
  <c r="B76" i="4" s="1"/>
  <c r="B84" i="1"/>
  <c r="B84" i="4" s="1"/>
  <c r="B92" i="1"/>
  <c r="B92" i="4" s="1"/>
  <c r="B100" i="1"/>
  <c r="B100" i="4" s="1"/>
  <c r="B108" i="1"/>
  <c r="B108" i="4" s="1"/>
  <c r="B18" i="1"/>
  <c r="B18" i="4" s="1"/>
  <c r="B22" i="1"/>
  <c r="B22" i="4" s="1"/>
  <c r="B26" i="1"/>
  <c r="B26" i="4" s="1"/>
  <c r="B30" i="1"/>
  <c r="B30" i="4" s="1"/>
  <c r="B34" i="1"/>
  <c r="B34" i="4" s="1"/>
  <c r="B38" i="1"/>
  <c r="B38" i="4" s="1"/>
  <c r="B42" i="1"/>
  <c r="B42" i="4" s="1"/>
  <c r="B46" i="1"/>
  <c r="B46" i="4" s="1"/>
  <c r="B50" i="1"/>
  <c r="B50" i="4" s="1"/>
  <c r="B54" i="1"/>
  <c r="B54" i="4" s="1"/>
  <c r="B58" i="1"/>
  <c r="B58" i="4" s="1"/>
  <c r="B62" i="1"/>
  <c r="B62" i="4" s="1"/>
  <c r="B66" i="1"/>
  <c r="B66" i="4" s="1"/>
  <c r="B70" i="1"/>
  <c r="B70" i="4" s="1"/>
  <c r="B74" i="1"/>
  <c r="B74" i="4" s="1"/>
  <c r="B78" i="1"/>
  <c r="B78" i="4" s="1"/>
  <c r="B82" i="1"/>
  <c r="B82" i="4" s="1"/>
  <c r="B86" i="1"/>
  <c r="B86" i="4" s="1"/>
  <c r="B90" i="1"/>
  <c r="B90" i="4" s="1"/>
  <c r="B94" i="1"/>
  <c r="B94" i="4" s="1"/>
  <c r="B98" i="1"/>
  <c r="B98" i="4" s="1"/>
  <c r="B102" i="1"/>
  <c r="B102" i="4" s="1"/>
  <c r="B110" i="1"/>
  <c r="B110" i="4" s="1"/>
  <c r="B19" i="1"/>
  <c r="B19" i="4" s="1"/>
  <c r="B27" i="1"/>
  <c r="B27" i="4" s="1"/>
  <c r="B39" i="1"/>
  <c r="B39" i="4" s="1"/>
  <c r="B47" i="1"/>
  <c r="B47" i="4" s="1"/>
  <c r="B55" i="1"/>
  <c r="B55" i="4" s="1"/>
  <c r="B63" i="1"/>
  <c r="B63" i="4" s="1"/>
  <c r="B71" i="1"/>
  <c r="B71" i="4" s="1"/>
  <c r="B79" i="1"/>
  <c r="B79" i="4" s="1"/>
  <c r="B87" i="1"/>
  <c r="B87" i="4" s="1"/>
  <c r="B95" i="1"/>
  <c r="B95" i="4" s="1"/>
  <c r="B103" i="1"/>
  <c r="B103" i="4" s="1"/>
  <c r="B111" i="1"/>
  <c r="B111" i="4" s="1"/>
  <c r="B16" i="1"/>
  <c r="B16" i="4" s="1"/>
  <c r="B24" i="1"/>
  <c r="B24" i="4" s="1"/>
  <c r="B32" i="1"/>
  <c r="B32" i="4" s="1"/>
  <c r="B40" i="1"/>
  <c r="B40" i="4" s="1"/>
  <c r="B48" i="1"/>
  <c r="B48" i="4" s="1"/>
  <c r="B56" i="1"/>
  <c r="B56" i="4" s="1"/>
  <c r="B64" i="1"/>
  <c r="B64" i="4" s="1"/>
  <c r="B72" i="1"/>
  <c r="B72" i="4" s="1"/>
  <c r="B80" i="1"/>
  <c r="B80" i="4" s="1"/>
  <c r="B88" i="1"/>
  <c r="B88" i="4" s="1"/>
  <c r="B96" i="1"/>
  <c r="B96" i="4" s="1"/>
  <c r="B104" i="1"/>
  <c r="B104" i="4" s="1"/>
  <c r="B112" i="1"/>
  <c r="B112" i="4" s="1"/>
  <c r="D14" i="1" l="1"/>
  <c r="E14" i="1" s="1"/>
  <c r="D14" i="4"/>
  <c r="E14" i="4" s="1"/>
  <c r="H14" i="4" s="1"/>
  <c r="B28" i="1"/>
  <c r="B28" i="4" s="1"/>
  <c r="B59" i="1"/>
  <c r="B59" i="4" s="1"/>
  <c r="B106" i="1"/>
  <c r="B106" i="4" s="1"/>
  <c r="B101" i="1"/>
  <c r="B101" i="4" s="1"/>
  <c r="B69" i="1"/>
  <c r="B69" i="4" s="1"/>
  <c r="B53" i="1"/>
  <c r="B53" i="4" s="1"/>
  <c r="B37" i="1"/>
  <c r="B37" i="4" s="1"/>
  <c r="B21" i="1"/>
  <c r="B21" i="4" s="1"/>
  <c r="G14" i="1" l="1"/>
  <c r="C15" i="1" s="1"/>
  <c r="F14" i="1"/>
  <c r="H14" i="1"/>
  <c r="G14" i="4"/>
  <c r="C15" i="4" s="1"/>
  <c r="D15" i="4" s="1"/>
  <c r="F14" i="4"/>
  <c r="I14" i="1" l="1"/>
  <c r="D15" i="1"/>
  <c r="E15" i="1" s="1"/>
  <c r="G15" i="1" s="1"/>
  <c r="C16" i="1" s="1"/>
  <c r="I14" i="4"/>
  <c r="E15" i="4"/>
  <c r="H15" i="4" s="1"/>
  <c r="J14" i="4" l="1"/>
  <c r="H15" i="1"/>
  <c r="F15" i="1"/>
  <c r="G15" i="4"/>
  <c r="C16" i="4" s="1"/>
  <c r="D16" i="4" s="1"/>
  <c r="F15" i="4"/>
  <c r="I15" i="1" l="1"/>
  <c r="D16" i="1"/>
  <c r="E16" i="1" s="1"/>
  <c r="F16" i="1" s="1"/>
  <c r="I15" i="4"/>
  <c r="E16" i="4"/>
  <c r="H16" i="4" s="1"/>
  <c r="J15" i="4" l="1"/>
  <c r="G16" i="1"/>
  <c r="C17" i="1" s="1"/>
  <c r="H16" i="1"/>
  <c r="G16" i="4"/>
  <c r="C17" i="4" s="1"/>
  <c r="D17" i="4" s="1"/>
  <c r="F16" i="4"/>
  <c r="I16" i="1" l="1"/>
  <c r="D17" i="1"/>
  <c r="E17" i="1" s="1"/>
  <c r="H17" i="1" s="1"/>
  <c r="I16" i="4"/>
  <c r="E17" i="4"/>
  <c r="H17" i="4" s="1"/>
  <c r="J16" i="4" l="1"/>
  <c r="F17" i="1"/>
  <c r="G17" i="1"/>
  <c r="C18" i="1" s="1"/>
  <c r="D18" i="1" s="1"/>
  <c r="E18" i="1" s="1"/>
  <c r="H18" i="1" s="1"/>
  <c r="G17" i="4"/>
  <c r="C18" i="4" s="1"/>
  <c r="D18" i="4" s="1"/>
  <c r="F17" i="4"/>
  <c r="I17" i="1" l="1"/>
  <c r="F18" i="1"/>
  <c r="G18" i="1"/>
  <c r="C19" i="1" s="1"/>
  <c r="D19" i="1" s="1"/>
  <c r="E19" i="1" s="1"/>
  <c r="H19" i="1" s="1"/>
  <c r="I17" i="4"/>
  <c r="E18" i="4"/>
  <c r="J17" i="4" l="1"/>
  <c r="I18" i="1"/>
  <c r="G18" i="4"/>
  <c r="C19" i="4" s="1"/>
  <c r="F18" i="4"/>
  <c r="H18" i="4"/>
  <c r="F19" i="1"/>
  <c r="G19" i="1"/>
  <c r="C20" i="1" s="1"/>
  <c r="D20" i="1" s="1"/>
  <c r="D19" i="4" l="1"/>
  <c r="E19" i="4" s="1"/>
  <c r="H19" i="4" s="1"/>
  <c r="I18" i="4"/>
  <c r="J18" i="4" s="1"/>
  <c r="I19" i="1"/>
  <c r="E20" i="1"/>
  <c r="H20" i="1" s="1"/>
  <c r="G19" i="4" l="1"/>
  <c r="C20" i="4" s="1"/>
  <c r="D20" i="4" s="1"/>
  <c r="F19" i="4"/>
  <c r="G20" i="1"/>
  <c r="C21" i="1" s="1"/>
  <c r="D21" i="1" s="1"/>
  <c r="F20" i="1"/>
  <c r="I19" i="4" l="1"/>
  <c r="J19" i="4" s="1"/>
  <c r="E20" i="4"/>
  <c r="H20" i="4" s="1"/>
  <c r="I20" i="1"/>
  <c r="E21" i="1"/>
  <c r="H21" i="1" s="1"/>
  <c r="G20" i="4" l="1"/>
  <c r="C21" i="4" s="1"/>
  <c r="D21" i="4" s="1"/>
  <c r="F20" i="4"/>
  <c r="F21" i="1"/>
  <c r="G21" i="1"/>
  <c r="C22" i="1" s="1"/>
  <c r="D22" i="1" s="1"/>
  <c r="I20" i="4" l="1"/>
  <c r="J20" i="4" s="1"/>
  <c r="E21" i="4"/>
  <c r="H21" i="4" s="1"/>
  <c r="I21" i="1"/>
  <c r="E22" i="1"/>
  <c r="H22" i="1" s="1"/>
  <c r="G21" i="4" l="1"/>
  <c r="C22" i="4" s="1"/>
  <c r="D22" i="4" s="1"/>
  <c r="F21" i="4"/>
  <c r="G22" i="1"/>
  <c r="C23" i="1" s="1"/>
  <c r="D23" i="1" s="1"/>
  <c r="F22" i="1"/>
  <c r="I21" i="4" l="1"/>
  <c r="J21" i="4" s="1"/>
  <c r="E22" i="4"/>
  <c r="H22" i="4" s="1"/>
  <c r="I22" i="1"/>
  <c r="E23" i="1"/>
  <c r="G22" i="4" l="1"/>
  <c r="C23" i="4" s="1"/>
  <c r="D23" i="4" s="1"/>
  <c r="F22" i="4"/>
  <c r="F23" i="1"/>
  <c r="G23" i="1"/>
  <c r="C24" i="1" s="1"/>
  <c r="H23" i="1"/>
  <c r="I22" i="4" l="1"/>
  <c r="J22" i="4" s="1"/>
  <c r="E23" i="4"/>
  <c r="H23" i="4" s="1"/>
  <c r="D24" i="1"/>
  <c r="E24" i="1" s="1"/>
  <c r="G24" i="1" s="1"/>
  <c r="C25" i="1" s="1"/>
  <c r="I23" i="1"/>
  <c r="G23" i="4" l="1"/>
  <c r="C24" i="4" s="1"/>
  <c r="D24" i="4" s="1"/>
  <c r="F23" i="4"/>
  <c r="F24" i="1"/>
  <c r="H24" i="1"/>
  <c r="D25" i="1" s="1"/>
  <c r="E25" i="1" s="1"/>
  <c r="G25" i="1" s="1"/>
  <c r="C26" i="1" s="1"/>
  <c r="I23" i="4" l="1"/>
  <c r="J23" i="4" s="1"/>
  <c r="E24" i="4"/>
  <c r="H24" i="4" s="1"/>
  <c r="I24" i="1"/>
  <c r="H25" i="1"/>
  <c r="D26" i="1" s="1"/>
  <c r="E26" i="1" s="1"/>
  <c r="F25" i="1"/>
  <c r="G24" i="4" l="1"/>
  <c r="C25" i="4" s="1"/>
  <c r="D25" i="4" s="1"/>
  <c r="F24" i="4"/>
  <c r="I25" i="1"/>
  <c r="G26" i="1"/>
  <c r="C27" i="1" s="1"/>
  <c r="F26" i="1"/>
  <c r="H26" i="1"/>
  <c r="I24" i="4" l="1"/>
  <c r="J24" i="4" s="1"/>
  <c r="E25" i="4"/>
  <c r="H25" i="4" s="1"/>
  <c r="D27" i="1"/>
  <c r="E27" i="1" s="1"/>
  <c r="H27" i="1" s="1"/>
  <c r="I26" i="1"/>
  <c r="G25" i="4" l="1"/>
  <c r="C26" i="4" s="1"/>
  <c r="D26" i="4" s="1"/>
  <c r="F25" i="4"/>
  <c r="F27" i="1"/>
  <c r="G27" i="1"/>
  <c r="C28" i="1" s="1"/>
  <c r="D28" i="1" s="1"/>
  <c r="I25" i="4" l="1"/>
  <c r="J25" i="4" s="1"/>
  <c r="E26" i="4"/>
  <c r="H26" i="4" s="1"/>
  <c r="E28" i="1"/>
  <c r="I27" i="1"/>
  <c r="G26" i="4" l="1"/>
  <c r="C27" i="4" s="1"/>
  <c r="D27" i="4" s="1"/>
  <c r="F26" i="4"/>
  <c r="G28" i="1"/>
  <c r="C29" i="1" s="1"/>
  <c r="F28" i="1"/>
  <c r="H28" i="1"/>
  <c r="I26" i="4" l="1"/>
  <c r="J26" i="4" s="1"/>
  <c r="E27" i="4"/>
  <c r="H27" i="4" s="1"/>
  <c r="D29" i="1"/>
  <c r="E29" i="1" s="1"/>
  <c r="H29" i="1" s="1"/>
  <c r="I28" i="1"/>
  <c r="G27" i="4" l="1"/>
  <c r="C28" i="4" s="1"/>
  <c r="D28" i="4" s="1"/>
  <c r="F27" i="4"/>
  <c r="F29" i="1"/>
  <c r="G29" i="1"/>
  <c r="C30" i="1" s="1"/>
  <c r="D30" i="1" s="1"/>
  <c r="E28" i="4" l="1"/>
  <c r="I27" i="4"/>
  <c r="J27" i="4" s="1"/>
  <c r="E30" i="1"/>
  <c r="H30" i="1" s="1"/>
  <c r="I29" i="1"/>
  <c r="G28" i="4" l="1"/>
  <c r="C29" i="4" s="1"/>
  <c r="F28" i="4"/>
  <c r="H28" i="4"/>
  <c r="G30" i="1"/>
  <c r="C31" i="1" s="1"/>
  <c r="D31" i="1" s="1"/>
  <c r="F30" i="1"/>
  <c r="D29" i="4" l="1"/>
  <c r="E29" i="4" s="1"/>
  <c r="I28" i="4"/>
  <c r="J28" i="4" s="1"/>
  <c r="I30" i="1"/>
  <c r="E31" i="1"/>
  <c r="H31" i="1" s="1"/>
  <c r="G29" i="4" l="1"/>
  <c r="C30" i="4" s="1"/>
  <c r="F29" i="4"/>
  <c r="H29" i="4"/>
  <c r="F31" i="1"/>
  <c r="G31" i="1"/>
  <c r="C32" i="1" s="1"/>
  <c r="D32" i="1" s="1"/>
  <c r="D30" i="4" l="1"/>
  <c r="E30" i="4" s="1"/>
  <c r="I29" i="4"/>
  <c r="J29" i="4" s="1"/>
  <c r="E32" i="1"/>
  <c r="I31" i="1"/>
  <c r="G30" i="4" l="1"/>
  <c r="C31" i="4" s="1"/>
  <c r="F30" i="4"/>
  <c r="H30" i="4"/>
  <c r="G32" i="1"/>
  <c r="C33" i="1" s="1"/>
  <c r="F32" i="1"/>
  <c r="H32" i="1"/>
  <c r="D31" i="4" l="1"/>
  <c r="E31" i="4" s="1"/>
  <c r="I30" i="4"/>
  <c r="J30" i="4" s="1"/>
  <c r="D33" i="1"/>
  <c r="I32" i="1"/>
  <c r="G31" i="4" l="1"/>
  <c r="C32" i="4" s="1"/>
  <c r="F31" i="4"/>
  <c r="H31" i="4"/>
  <c r="E33" i="1"/>
  <c r="H33" i="1" s="1"/>
  <c r="I31" i="4" l="1"/>
  <c r="J31" i="4" s="1"/>
  <c r="D32" i="4"/>
  <c r="E32" i="4" s="1"/>
  <c r="H32" i="4" s="1"/>
  <c r="G33" i="1"/>
  <c r="C34" i="1" s="1"/>
  <c r="D34" i="1" s="1"/>
  <c r="E34" i="1" s="1"/>
  <c r="F33" i="1"/>
  <c r="G32" i="4" l="1"/>
  <c r="C33" i="4" s="1"/>
  <c r="D33" i="4" s="1"/>
  <c r="F32" i="4"/>
  <c r="I33" i="1"/>
  <c r="G34" i="1"/>
  <c r="C35" i="1" s="1"/>
  <c r="F34" i="1"/>
  <c r="H34" i="1"/>
  <c r="I32" i="4" l="1"/>
  <c r="J32" i="4" s="1"/>
  <c r="E33" i="4"/>
  <c r="H33" i="4" s="1"/>
  <c r="D35" i="1"/>
  <c r="E35" i="1" s="1"/>
  <c r="I34" i="1"/>
  <c r="G33" i="4" l="1"/>
  <c r="C34" i="4" s="1"/>
  <c r="D34" i="4" s="1"/>
  <c r="F33" i="4"/>
  <c r="F35" i="1"/>
  <c r="G35" i="1"/>
  <c r="C36" i="1" s="1"/>
  <c r="H35" i="1"/>
  <c r="I33" i="4" l="1"/>
  <c r="J33" i="4" s="1"/>
  <c r="E34" i="4"/>
  <c r="H34" i="4" s="1"/>
  <c r="I35" i="1"/>
  <c r="D36" i="1"/>
  <c r="G34" i="4" l="1"/>
  <c r="C35" i="4" s="1"/>
  <c r="D35" i="4" s="1"/>
  <c r="F34" i="4"/>
  <c r="E36" i="1"/>
  <c r="H36" i="1" s="1"/>
  <c r="I34" i="4" l="1"/>
  <c r="J34" i="4" s="1"/>
  <c r="E35" i="4"/>
  <c r="H35" i="4" s="1"/>
  <c r="G36" i="1"/>
  <c r="C37" i="1" s="1"/>
  <c r="D37" i="1" s="1"/>
  <c r="F36" i="1"/>
  <c r="G35" i="4" l="1"/>
  <c r="C36" i="4" s="1"/>
  <c r="D36" i="4" s="1"/>
  <c r="F35" i="4"/>
  <c r="E37" i="1"/>
  <c r="I36" i="1"/>
  <c r="I35" i="4" l="1"/>
  <c r="J35" i="4" s="1"/>
  <c r="E36" i="4"/>
  <c r="F37" i="1"/>
  <c r="G37" i="1"/>
  <c r="C38" i="1" s="1"/>
  <c r="H37" i="1"/>
  <c r="G36" i="4" l="1"/>
  <c r="C37" i="4" s="1"/>
  <c r="F36" i="4"/>
  <c r="H36" i="4"/>
  <c r="D38" i="1"/>
  <c r="I37" i="1"/>
  <c r="D37" i="4" l="1"/>
  <c r="E37" i="4" s="1"/>
  <c r="H37" i="4" s="1"/>
  <c r="I36" i="4"/>
  <c r="J36" i="4" s="1"/>
  <c r="E38" i="1"/>
  <c r="H38" i="1" s="1"/>
  <c r="G37" i="4" l="1"/>
  <c r="C38" i="4" s="1"/>
  <c r="D38" i="4" s="1"/>
  <c r="F37" i="4"/>
  <c r="F38" i="1"/>
  <c r="G38" i="1"/>
  <c r="C39" i="1" s="1"/>
  <c r="D39" i="1" s="1"/>
  <c r="E39" i="1" s="1"/>
  <c r="H39" i="1" s="1"/>
  <c r="I37" i="4" l="1"/>
  <c r="J37" i="4" s="1"/>
  <c r="E38" i="4"/>
  <c r="H38" i="4" s="1"/>
  <c r="I38" i="1"/>
  <c r="F39" i="1"/>
  <c r="G39" i="1"/>
  <c r="C40" i="1" s="1"/>
  <c r="D40" i="1" s="1"/>
  <c r="G38" i="4" l="1"/>
  <c r="C39" i="4" s="1"/>
  <c r="D39" i="4" s="1"/>
  <c r="F38" i="4"/>
  <c r="E40" i="1"/>
  <c r="H40" i="1" s="1"/>
  <c r="I39" i="1"/>
  <c r="I38" i="4" l="1"/>
  <c r="J38" i="4" s="1"/>
  <c r="E39" i="4"/>
  <c r="H39" i="4" s="1"/>
  <c r="G40" i="1"/>
  <c r="C41" i="1" s="1"/>
  <c r="D41" i="1" s="1"/>
  <c r="F40" i="1"/>
  <c r="G39" i="4" l="1"/>
  <c r="C40" i="4" s="1"/>
  <c r="D40" i="4" s="1"/>
  <c r="F39" i="4"/>
  <c r="I40" i="1"/>
  <c r="E41" i="1"/>
  <c r="I39" i="4" l="1"/>
  <c r="J39" i="4" s="1"/>
  <c r="E40" i="4"/>
  <c r="F41" i="1"/>
  <c r="G41" i="1"/>
  <c r="C42" i="1" s="1"/>
  <c r="H41" i="1"/>
  <c r="G40" i="4" l="1"/>
  <c r="C41" i="4" s="1"/>
  <c r="F40" i="4"/>
  <c r="H40" i="4"/>
  <c r="D42" i="1"/>
  <c r="I41" i="1"/>
  <c r="D41" i="4" l="1"/>
  <c r="E41" i="4" s="1"/>
  <c r="H41" i="4" s="1"/>
  <c r="I40" i="4"/>
  <c r="J40" i="4" s="1"/>
  <c r="E42" i="1"/>
  <c r="G41" i="4" l="1"/>
  <c r="C42" i="4" s="1"/>
  <c r="D42" i="4" s="1"/>
  <c r="F41" i="4"/>
  <c r="G42" i="1"/>
  <c r="C43" i="1" s="1"/>
  <c r="F42" i="1"/>
  <c r="H42" i="1"/>
  <c r="I41" i="4" l="1"/>
  <c r="J41" i="4" s="1"/>
  <c r="E42" i="4"/>
  <c r="H42" i="4" s="1"/>
  <c r="D43" i="1"/>
  <c r="E43" i="1" s="1"/>
  <c r="I42" i="1"/>
  <c r="G42" i="4" l="1"/>
  <c r="C43" i="4" s="1"/>
  <c r="D43" i="4" s="1"/>
  <c r="F42" i="4"/>
  <c r="F43" i="1"/>
  <c r="G43" i="1"/>
  <c r="C44" i="1" s="1"/>
  <c r="H43" i="1"/>
  <c r="I42" i="4" l="1"/>
  <c r="J42" i="4" s="1"/>
  <c r="E43" i="4"/>
  <c r="D44" i="1"/>
  <c r="E44" i="1" s="1"/>
  <c r="H44" i="1" s="1"/>
  <c r="I43" i="1"/>
  <c r="G43" i="4" l="1"/>
  <c r="C44" i="4" s="1"/>
  <c r="F43" i="4"/>
  <c r="H43" i="4"/>
  <c r="G44" i="1"/>
  <c r="C45" i="1" s="1"/>
  <c r="D45" i="1" s="1"/>
  <c r="F44" i="1"/>
  <c r="D44" i="4" l="1"/>
  <c r="E44" i="4" s="1"/>
  <c r="H44" i="4" s="1"/>
  <c r="I43" i="4"/>
  <c r="J43" i="4" s="1"/>
  <c r="I44" i="1"/>
  <c r="E45" i="1"/>
  <c r="G44" i="4" l="1"/>
  <c r="C45" i="4" s="1"/>
  <c r="D45" i="4" s="1"/>
  <c r="F44" i="4"/>
  <c r="F45" i="1"/>
  <c r="G45" i="1"/>
  <c r="C46" i="1" s="1"/>
  <c r="H45" i="1"/>
  <c r="I44" i="4" l="1"/>
  <c r="J44" i="4" s="1"/>
  <c r="E45" i="4"/>
  <c r="H45" i="4" s="1"/>
  <c r="D46" i="1"/>
  <c r="I45" i="1"/>
  <c r="G45" i="4" l="1"/>
  <c r="C46" i="4" s="1"/>
  <c r="D46" i="4" s="1"/>
  <c r="F45" i="4"/>
  <c r="E46" i="1"/>
  <c r="H46" i="1" s="1"/>
  <c r="I45" i="4" l="1"/>
  <c r="J45" i="4" s="1"/>
  <c r="E46" i="4"/>
  <c r="G46" i="1"/>
  <c r="C47" i="1" s="1"/>
  <c r="D47" i="1" s="1"/>
  <c r="F46" i="1"/>
  <c r="G46" i="4" l="1"/>
  <c r="C47" i="4" s="1"/>
  <c r="F46" i="4"/>
  <c r="H46" i="4"/>
  <c r="I46" i="1"/>
  <c r="E47" i="1"/>
  <c r="D47" i="4" l="1"/>
  <c r="E47" i="4" s="1"/>
  <c r="I46" i="4"/>
  <c r="J46" i="4" s="1"/>
  <c r="F47" i="1"/>
  <c r="G47" i="1"/>
  <c r="C48" i="1" s="1"/>
  <c r="H47" i="1"/>
  <c r="G47" i="4" l="1"/>
  <c r="C48" i="4" s="1"/>
  <c r="F47" i="4"/>
  <c r="H47" i="4"/>
  <c r="D48" i="1"/>
  <c r="I47" i="1"/>
  <c r="D48" i="4" l="1"/>
  <c r="E48" i="4" s="1"/>
  <c r="H48" i="4" s="1"/>
  <c r="I47" i="4"/>
  <c r="J47" i="4" s="1"/>
  <c r="E48" i="1"/>
  <c r="H48" i="1" s="1"/>
  <c r="G48" i="4" l="1"/>
  <c r="C49" i="4" s="1"/>
  <c r="D49" i="4" s="1"/>
  <c r="F48" i="4"/>
  <c r="G48" i="1"/>
  <c r="C49" i="1" s="1"/>
  <c r="D49" i="1" s="1"/>
  <c r="F48" i="1"/>
  <c r="I48" i="4" l="1"/>
  <c r="E49" i="4"/>
  <c r="H49" i="4" s="1"/>
  <c r="I48" i="1"/>
  <c r="E49" i="1"/>
  <c r="J48" i="4" l="1"/>
  <c r="G49" i="4"/>
  <c r="C50" i="4" s="1"/>
  <c r="D50" i="4" s="1"/>
  <c r="F49" i="4"/>
  <c r="F49" i="1"/>
  <c r="G49" i="1"/>
  <c r="C50" i="1" s="1"/>
  <c r="H49" i="1"/>
  <c r="I49" i="4" l="1"/>
  <c r="E50" i="4"/>
  <c r="H50" i="4" s="1"/>
  <c r="D50" i="1"/>
  <c r="I49" i="1"/>
  <c r="J49" i="4" l="1"/>
  <c r="F50" i="4"/>
  <c r="G50" i="4"/>
  <c r="C51" i="4" s="1"/>
  <c r="D51" i="4" s="1"/>
  <c r="E50" i="1"/>
  <c r="H50" i="1" s="1"/>
  <c r="I50" i="4" l="1"/>
  <c r="E51" i="4"/>
  <c r="H51" i="4" s="1"/>
  <c r="G50" i="1"/>
  <c r="C51" i="1" s="1"/>
  <c r="D51" i="1" s="1"/>
  <c r="F50" i="1"/>
  <c r="F51" i="4" l="1"/>
  <c r="G51" i="4"/>
  <c r="C52" i="4" s="1"/>
  <c r="D52" i="4" s="1"/>
  <c r="I50" i="1"/>
  <c r="J50" i="4" s="1"/>
  <c r="E51" i="1"/>
  <c r="E52" i="4" l="1"/>
  <c r="H52" i="4" s="1"/>
  <c r="I51" i="4"/>
  <c r="F51" i="1"/>
  <c r="G51" i="1"/>
  <c r="C52" i="1" s="1"/>
  <c r="H51" i="1"/>
  <c r="F52" i="4" l="1"/>
  <c r="G52" i="4"/>
  <c r="C53" i="4" s="1"/>
  <c r="D53" i="4" s="1"/>
  <c r="D52" i="1"/>
  <c r="I51" i="1"/>
  <c r="J51" i="4" s="1"/>
  <c r="E53" i="4" l="1"/>
  <c r="H53" i="4" s="1"/>
  <c r="I52" i="4"/>
  <c r="E52" i="1"/>
  <c r="H52" i="1" s="1"/>
  <c r="F53" i="4" l="1"/>
  <c r="G53" i="4"/>
  <c r="C54" i="4" s="1"/>
  <c r="D54" i="4" s="1"/>
  <c r="G52" i="1"/>
  <c r="C53" i="1" s="1"/>
  <c r="D53" i="1" s="1"/>
  <c r="F52" i="1"/>
  <c r="I53" i="4" l="1"/>
  <c r="E54" i="4"/>
  <c r="H54" i="4" s="1"/>
  <c r="I52" i="1"/>
  <c r="J52" i="4" s="1"/>
  <c r="E53" i="1"/>
  <c r="F54" i="4" l="1"/>
  <c r="G54" i="4"/>
  <c r="C55" i="4" s="1"/>
  <c r="D55" i="4" s="1"/>
  <c r="F53" i="1"/>
  <c r="G53" i="1"/>
  <c r="C54" i="1" s="1"/>
  <c r="H53" i="1"/>
  <c r="I54" i="4" l="1"/>
  <c r="E55" i="4"/>
  <c r="D54" i="1"/>
  <c r="I53" i="1"/>
  <c r="J53" i="4" s="1"/>
  <c r="F55" i="4" l="1"/>
  <c r="G55" i="4"/>
  <c r="C56" i="4" s="1"/>
  <c r="H55" i="4"/>
  <c r="E54" i="1"/>
  <c r="H54" i="1" s="1"/>
  <c r="D56" i="4" l="1"/>
  <c r="E56" i="4" s="1"/>
  <c r="H56" i="4" s="1"/>
  <c r="I55" i="4"/>
  <c r="G54" i="1"/>
  <c r="C55" i="1" s="1"/>
  <c r="D55" i="1" s="1"/>
  <c r="F54" i="1"/>
  <c r="F56" i="4" l="1"/>
  <c r="G56" i="4"/>
  <c r="C57" i="4" s="1"/>
  <c r="D57" i="4" s="1"/>
  <c r="I54" i="1"/>
  <c r="J54" i="4" s="1"/>
  <c r="E55" i="1"/>
  <c r="E57" i="4" l="1"/>
  <c r="H57" i="4" s="1"/>
  <c r="I56" i="4"/>
  <c r="F55" i="1"/>
  <c r="G55" i="1"/>
  <c r="C56" i="1" s="1"/>
  <c r="H55" i="1"/>
  <c r="G57" i="4" l="1"/>
  <c r="C58" i="4" s="1"/>
  <c r="D58" i="4" s="1"/>
  <c r="F57" i="4"/>
  <c r="D56" i="1"/>
  <c r="I55" i="1"/>
  <c r="J55" i="4" s="1"/>
  <c r="I57" i="4" l="1"/>
  <c r="E58" i="4"/>
  <c r="H58" i="4" s="1"/>
  <c r="E56" i="1"/>
  <c r="H56" i="1" s="1"/>
  <c r="G58" i="4" l="1"/>
  <c r="C59" i="4" s="1"/>
  <c r="D59" i="4" s="1"/>
  <c r="F58" i="4"/>
  <c r="F56" i="1"/>
  <c r="G56" i="1"/>
  <c r="C57" i="1" s="1"/>
  <c r="D57" i="1" s="1"/>
  <c r="I58" i="4" l="1"/>
  <c r="E59" i="4"/>
  <c r="H59" i="4" s="1"/>
  <c r="E57" i="1"/>
  <c r="H57" i="1" s="1"/>
  <c r="I56" i="1"/>
  <c r="J56" i="4" s="1"/>
  <c r="G59" i="4" l="1"/>
  <c r="C60" i="4" s="1"/>
  <c r="D60" i="4" s="1"/>
  <c r="F59" i="4"/>
  <c r="F57" i="1"/>
  <c r="G57" i="1"/>
  <c r="C58" i="1" s="1"/>
  <c r="D58" i="1" s="1"/>
  <c r="I59" i="4" l="1"/>
  <c r="E60" i="4"/>
  <c r="H60" i="4" s="1"/>
  <c r="E58" i="1"/>
  <c r="H58" i="1" s="1"/>
  <c r="I57" i="1"/>
  <c r="J57" i="4" s="1"/>
  <c r="G60" i="4" l="1"/>
  <c r="C61" i="4" s="1"/>
  <c r="D61" i="4" s="1"/>
  <c r="F60" i="4"/>
  <c r="G58" i="1"/>
  <c r="C59" i="1" s="1"/>
  <c r="D59" i="1" s="1"/>
  <c r="F58" i="1"/>
  <c r="I60" i="4" l="1"/>
  <c r="E61" i="4"/>
  <c r="H61" i="4" s="1"/>
  <c r="I58" i="1"/>
  <c r="J58" i="4" s="1"/>
  <c r="E59" i="1"/>
  <c r="G61" i="4" l="1"/>
  <c r="C62" i="4" s="1"/>
  <c r="D62" i="4" s="1"/>
  <c r="F61" i="4"/>
  <c r="F59" i="1"/>
  <c r="G59" i="1"/>
  <c r="C60" i="1" s="1"/>
  <c r="H59" i="1"/>
  <c r="I61" i="4" l="1"/>
  <c r="E62" i="4"/>
  <c r="H62" i="4" s="1"/>
  <c r="D60" i="1"/>
  <c r="I59" i="1"/>
  <c r="J59" i="4" s="1"/>
  <c r="G62" i="4" l="1"/>
  <c r="C63" i="4" s="1"/>
  <c r="D63" i="4" s="1"/>
  <c r="F62" i="4"/>
  <c r="E60" i="1"/>
  <c r="H60" i="1" s="1"/>
  <c r="I62" i="4" l="1"/>
  <c r="E63" i="4"/>
  <c r="H63" i="4" s="1"/>
  <c r="G60" i="1"/>
  <c r="C61" i="1" s="1"/>
  <c r="D61" i="1" s="1"/>
  <c r="F60" i="1"/>
  <c r="G63" i="4" l="1"/>
  <c r="C64" i="4" s="1"/>
  <c r="D64" i="4" s="1"/>
  <c r="F63" i="4"/>
  <c r="I60" i="1"/>
  <c r="J60" i="4" s="1"/>
  <c r="E61" i="1"/>
  <c r="H61" i="1" s="1"/>
  <c r="I63" i="4" l="1"/>
  <c r="E64" i="4"/>
  <c r="H64" i="4" s="1"/>
  <c r="F61" i="1"/>
  <c r="G61" i="1"/>
  <c r="C62" i="1" s="1"/>
  <c r="D62" i="1" s="1"/>
  <c r="G64" i="4" l="1"/>
  <c r="C65" i="4" s="1"/>
  <c r="D65" i="4" s="1"/>
  <c r="F64" i="4"/>
  <c r="E62" i="1"/>
  <c r="I61" i="1"/>
  <c r="J61" i="4" s="1"/>
  <c r="I64" i="4" l="1"/>
  <c r="E65" i="4"/>
  <c r="G62" i="1"/>
  <c r="C63" i="1" s="1"/>
  <c r="F62" i="1"/>
  <c r="H62" i="1"/>
  <c r="G65" i="4" l="1"/>
  <c r="C66" i="4" s="1"/>
  <c r="F65" i="4"/>
  <c r="H65" i="4"/>
  <c r="I62" i="1"/>
  <c r="J62" i="4" s="1"/>
  <c r="D63" i="1"/>
  <c r="D66" i="4" l="1"/>
  <c r="E66" i="4" s="1"/>
  <c r="I65" i="4"/>
  <c r="E63" i="1"/>
  <c r="G66" i="4" l="1"/>
  <c r="C67" i="4" s="1"/>
  <c r="F66" i="4"/>
  <c r="H66" i="4"/>
  <c r="G63" i="1"/>
  <c r="C64" i="1" s="1"/>
  <c r="F63" i="1"/>
  <c r="H63" i="1"/>
  <c r="D67" i="4" l="1"/>
  <c r="E67" i="4" s="1"/>
  <c r="I66" i="4"/>
  <c r="I63" i="1"/>
  <c r="J63" i="4" s="1"/>
  <c r="D64" i="1"/>
  <c r="G67" i="4" l="1"/>
  <c r="C68" i="4" s="1"/>
  <c r="F67" i="4"/>
  <c r="H67" i="4"/>
  <c r="E64" i="1"/>
  <c r="H64" i="1" s="1"/>
  <c r="I67" i="4" l="1"/>
  <c r="D68" i="4"/>
  <c r="E68" i="4" s="1"/>
  <c r="H68" i="4" s="1"/>
  <c r="F64" i="1"/>
  <c r="G64" i="1"/>
  <c r="C65" i="1" s="1"/>
  <c r="D65" i="1" s="1"/>
  <c r="G68" i="4" l="1"/>
  <c r="C69" i="4" s="1"/>
  <c r="D69" i="4" s="1"/>
  <c r="F68" i="4"/>
  <c r="E65" i="1"/>
  <c r="H65" i="1" s="1"/>
  <c r="I64" i="1"/>
  <c r="J64" i="4" s="1"/>
  <c r="I68" i="4" l="1"/>
  <c r="E69" i="4"/>
  <c r="H69" i="4" s="1"/>
  <c r="G65" i="1"/>
  <c r="C66" i="1" s="1"/>
  <c r="D66" i="1" s="1"/>
  <c r="F65" i="1"/>
  <c r="G69" i="4" l="1"/>
  <c r="C70" i="4" s="1"/>
  <c r="D70" i="4" s="1"/>
  <c r="F69" i="4"/>
  <c r="I65" i="1"/>
  <c r="J65" i="4" s="1"/>
  <c r="E66" i="1"/>
  <c r="I69" i="4" l="1"/>
  <c r="E70" i="4"/>
  <c r="F66" i="1"/>
  <c r="G66" i="1"/>
  <c r="C67" i="1" s="1"/>
  <c r="H66" i="1"/>
  <c r="G70" i="4" l="1"/>
  <c r="C71" i="4" s="1"/>
  <c r="F70" i="4"/>
  <c r="H70" i="4"/>
  <c r="D67" i="1"/>
  <c r="I66" i="1"/>
  <c r="J66" i="4" s="1"/>
  <c r="D71" i="4" l="1"/>
  <c r="E71" i="4" s="1"/>
  <c r="I70" i="4"/>
  <c r="E67" i="1"/>
  <c r="H67" i="1" s="1"/>
  <c r="G71" i="4" l="1"/>
  <c r="C72" i="4" s="1"/>
  <c r="F71" i="4"/>
  <c r="H71" i="4"/>
  <c r="G67" i="1"/>
  <c r="C68" i="1" s="1"/>
  <c r="D68" i="1" s="1"/>
  <c r="F67" i="1"/>
  <c r="I71" i="4" l="1"/>
  <c r="D72" i="4"/>
  <c r="E72" i="4" s="1"/>
  <c r="I67" i="1"/>
  <c r="J67" i="4" s="1"/>
  <c r="E68" i="1"/>
  <c r="G72" i="4" l="1"/>
  <c r="C73" i="4" s="1"/>
  <c r="F72" i="4"/>
  <c r="H72" i="4"/>
  <c r="F68" i="1"/>
  <c r="G68" i="1"/>
  <c r="C69" i="1" s="1"/>
  <c r="H68" i="1"/>
  <c r="I72" i="4" l="1"/>
  <c r="D73" i="4"/>
  <c r="E73" i="4" s="1"/>
  <c r="H73" i="4" s="1"/>
  <c r="D69" i="1"/>
  <c r="I68" i="1"/>
  <c r="J68" i="4" s="1"/>
  <c r="G73" i="4" l="1"/>
  <c r="C74" i="4" s="1"/>
  <c r="D74" i="4" s="1"/>
  <c r="F73" i="4"/>
  <c r="E69" i="1"/>
  <c r="H69" i="1" s="1"/>
  <c r="I73" i="4" l="1"/>
  <c r="E74" i="4"/>
  <c r="H74" i="4" s="1"/>
  <c r="G69" i="1"/>
  <c r="C70" i="1" s="1"/>
  <c r="D70" i="1" s="1"/>
  <c r="F69" i="1"/>
  <c r="G74" i="4" l="1"/>
  <c r="C75" i="4" s="1"/>
  <c r="D75" i="4" s="1"/>
  <c r="F74" i="4"/>
  <c r="I69" i="1"/>
  <c r="J69" i="4" s="1"/>
  <c r="E70" i="1"/>
  <c r="I74" i="4" l="1"/>
  <c r="E75" i="4"/>
  <c r="F70" i="1"/>
  <c r="G70" i="1"/>
  <c r="C71" i="1" s="1"/>
  <c r="H70" i="1"/>
  <c r="G75" i="4" l="1"/>
  <c r="C76" i="4" s="1"/>
  <c r="F75" i="4"/>
  <c r="H75" i="4"/>
  <c r="D71" i="1"/>
  <c r="E71" i="1" s="1"/>
  <c r="I70" i="1"/>
  <c r="J70" i="4" s="1"/>
  <c r="D76" i="4" l="1"/>
  <c r="E76" i="4" s="1"/>
  <c r="H76" i="4" s="1"/>
  <c r="I75" i="4"/>
  <c r="H71" i="1"/>
  <c r="G71" i="1"/>
  <c r="C72" i="1" s="1"/>
  <c r="F71" i="1"/>
  <c r="G76" i="4" l="1"/>
  <c r="C77" i="4" s="1"/>
  <c r="D77" i="4" s="1"/>
  <c r="F76" i="4"/>
  <c r="D72" i="1"/>
  <c r="E72" i="1" s="1"/>
  <c r="I71" i="1"/>
  <c r="J71" i="4" s="1"/>
  <c r="I76" i="4" l="1"/>
  <c r="E77" i="4"/>
  <c r="H77" i="4" s="1"/>
  <c r="F72" i="1"/>
  <c r="G72" i="1"/>
  <c r="C73" i="1" s="1"/>
  <c r="H72" i="1"/>
  <c r="G77" i="4" l="1"/>
  <c r="C78" i="4" s="1"/>
  <c r="D78" i="4" s="1"/>
  <c r="F77" i="4"/>
  <c r="D73" i="1"/>
  <c r="I72" i="1"/>
  <c r="J72" i="4" s="1"/>
  <c r="I77" i="4" l="1"/>
  <c r="E78" i="4"/>
  <c r="H78" i="4" s="1"/>
  <c r="E73" i="1"/>
  <c r="H73" i="1" s="1"/>
  <c r="F78" i="4" l="1"/>
  <c r="G78" i="4"/>
  <c r="C79" i="4" s="1"/>
  <c r="D79" i="4" s="1"/>
  <c r="G73" i="1"/>
  <c r="C74" i="1" s="1"/>
  <c r="D74" i="1" s="1"/>
  <c r="F73" i="1"/>
  <c r="I78" i="4" l="1"/>
  <c r="E79" i="4"/>
  <c r="I73" i="1"/>
  <c r="J73" i="4" s="1"/>
  <c r="E74" i="1"/>
  <c r="G79" i="4" l="1"/>
  <c r="C80" i="4" s="1"/>
  <c r="F79" i="4"/>
  <c r="H79" i="4"/>
  <c r="F74" i="1"/>
  <c r="G74" i="1"/>
  <c r="C75" i="1" s="1"/>
  <c r="H74" i="1"/>
  <c r="I79" i="4" l="1"/>
  <c r="D80" i="4"/>
  <c r="E80" i="4" s="1"/>
  <c r="D75" i="1"/>
  <c r="I74" i="1"/>
  <c r="J74" i="4" s="1"/>
  <c r="G80" i="4" l="1"/>
  <c r="C81" i="4" s="1"/>
  <c r="F80" i="4"/>
  <c r="H80" i="4"/>
  <c r="E75" i="1"/>
  <c r="H75" i="1" s="1"/>
  <c r="I80" i="4" l="1"/>
  <c r="D81" i="4"/>
  <c r="E81" i="4" s="1"/>
  <c r="G75" i="1"/>
  <c r="C76" i="1" s="1"/>
  <c r="D76" i="1" s="1"/>
  <c r="F75" i="1"/>
  <c r="G81" i="4" l="1"/>
  <c r="C82" i="4" s="1"/>
  <c r="F81" i="4"/>
  <c r="H81" i="4"/>
  <c r="I75" i="1"/>
  <c r="J75" i="4" s="1"/>
  <c r="E76" i="1"/>
  <c r="I81" i="4" l="1"/>
  <c r="D82" i="4"/>
  <c r="E82" i="4" s="1"/>
  <c r="F76" i="1"/>
  <c r="G76" i="1"/>
  <c r="C77" i="1" s="1"/>
  <c r="H76" i="1"/>
  <c r="G82" i="4" l="1"/>
  <c r="C83" i="4" s="1"/>
  <c r="F82" i="4"/>
  <c r="H82" i="4"/>
  <c r="D77" i="1"/>
  <c r="E77" i="1" s="1"/>
  <c r="I76" i="1"/>
  <c r="J76" i="4" s="1"/>
  <c r="D83" i="4" l="1"/>
  <c r="E83" i="4" s="1"/>
  <c r="H83" i="4" s="1"/>
  <c r="I82" i="4"/>
  <c r="H77" i="1"/>
  <c r="G77" i="1"/>
  <c r="C78" i="1" s="1"/>
  <c r="F77" i="1"/>
  <c r="G83" i="4" l="1"/>
  <c r="C84" i="4" s="1"/>
  <c r="D84" i="4" s="1"/>
  <c r="F83" i="4"/>
  <c r="D78" i="1"/>
  <c r="E78" i="1" s="1"/>
  <c r="I77" i="1"/>
  <c r="J77" i="4" s="1"/>
  <c r="I83" i="4" l="1"/>
  <c r="E84" i="4"/>
  <c r="H84" i="4" s="1"/>
  <c r="F78" i="1"/>
  <c r="G78" i="1"/>
  <c r="C79" i="1" s="1"/>
  <c r="H78" i="1"/>
  <c r="G84" i="4" l="1"/>
  <c r="C85" i="4" s="1"/>
  <c r="D85" i="4" s="1"/>
  <c r="F84" i="4"/>
  <c r="D79" i="1"/>
  <c r="I78" i="1"/>
  <c r="J78" i="4" s="1"/>
  <c r="I84" i="4" l="1"/>
  <c r="E85" i="4"/>
  <c r="H85" i="4" s="1"/>
  <c r="E79" i="1"/>
  <c r="H79" i="1" s="1"/>
  <c r="G85" i="4" l="1"/>
  <c r="C86" i="4" s="1"/>
  <c r="D86" i="4" s="1"/>
  <c r="F85" i="4"/>
  <c r="G79" i="1"/>
  <c r="C80" i="1" s="1"/>
  <c r="D80" i="1" s="1"/>
  <c r="F79" i="1"/>
  <c r="I85" i="4" l="1"/>
  <c r="E86" i="4"/>
  <c r="I79" i="1"/>
  <c r="J79" i="4" s="1"/>
  <c r="E80" i="1"/>
  <c r="G86" i="4" l="1"/>
  <c r="C87" i="4" s="1"/>
  <c r="F86" i="4"/>
  <c r="H86" i="4"/>
  <c r="F80" i="1"/>
  <c r="G80" i="1"/>
  <c r="C81" i="1" s="1"/>
  <c r="H80" i="1"/>
  <c r="I86" i="4" l="1"/>
  <c r="D87" i="4"/>
  <c r="D81" i="1"/>
  <c r="I80" i="1"/>
  <c r="J80" i="4" s="1"/>
  <c r="E87" i="4" l="1"/>
  <c r="H87" i="4" s="1"/>
  <c r="E81" i="1"/>
  <c r="H81" i="1" s="1"/>
  <c r="G87" i="4" l="1"/>
  <c r="C88" i="4" s="1"/>
  <c r="D88" i="4" s="1"/>
  <c r="F87" i="4"/>
  <c r="G81" i="1"/>
  <c r="C82" i="1" s="1"/>
  <c r="D82" i="1" s="1"/>
  <c r="F81" i="1"/>
  <c r="I87" i="4" l="1"/>
  <c r="E88" i="4"/>
  <c r="I81" i="1"/>
  <c r="J81" i="4" s="1"/>
  <c r="E82" i="1"/>
  <c r="G88" i="4" l="1"/>
  <c r="C89" i="4" s="1"/>
  <c r="F88" i="4"/>
  <c r="H88" i="4"/>
  <c r="F82" i="1"/>
  <c r="G82" i="1"/>
  <c r="C83" i="1" s="1"/>
  <c r="H82" i="1"/>
  <c r="D89" i="4" l="1"/>
  <c r="E89" i="4" s="1"/>
  <c r="H89" i="4" s="1"/>
  <c r="I88" i="4"/>
  <c r="D83" i="1"/>
  <c r="I82" i="1"/>
  <c r="J82" i="4" s="1"/>
  <c r="G89" i="4" l="1"/>
  <c r="C90" i="4" s="1"/>
  <c r="D90" i="4" s="1"/>
  <c r="F89" i="4"/>
  <c r="E83" i="1"/>
  <c r="H83" i="1" s="1"/>
  <c r="I89" i="4" l="1"/>
  <c r="E90" i="4"/>
  <c r="H90" i="4" s="1"/>
  <c r="G83" i="1"/>
  <c r="C84" i="1" s="1"/>
  <c r="D84" i="1" s="1"/>
  <c r="F83" i="1"/>
  <c r="G90" i="4" l="1"/>
  <c r="C91" i="4" s="1"/>
  <c r="D91" i="4" s="1"/>
  <c r="F90" i="4"/>
  <c r="I83" i="1"/>
  <c r="J83" i="4" s="1"/>
  <c r="E84" i="1"/>
  <c r="I90" i="4" l="1"/>
  <c r="E91" i="4"/>
  <c r="H91" i="4" s="1"/>
  <c r="F84" i="1"/>
  <c r="G84" i="1"/>
  <c r="C85" i="1" s="1"/>
  <c r="H84" i="1"/>
  <c r="G91" i="4" l="1"/>
  <c r="C92" i="4" s="1"/>
  <c r="D92" i="4" s="1"/>
  <c r="F91" i="4"/>
  <c r="D85" i="1"/>
  <c r="E85" i="1" s="1"/>
  <c r="I84" i="1"/>
  <c r="J84" i="4" s="1"/>
  <c r="I91" i="4" l="1"/>
  <c r="E92" i="4"/>
  <c r="H92" i="4" s="1"/>
  <c r="H85" i="1"/>
  <c r="G85" i="1"/>
  <c r="C86" i="1" s="1"/>
  <c r="F85" i="1"/>
  <c r="G92" i="4" l="1"/>
  <c r="C93" i="4" s="1"/>
  <c r="D93" i="4" s="1"/>
  <c r="F92" i="4"/>
  <c r="D86" i="1"/>
  <c r="E86" i="1" s="1"/>
  <c r="I85" i="1"/>
  <c r="J85" i="4" s="1"/>
  <c r="I92" i="4" l="1"/>
  <c r="E93" i="4"/>
  <c r="H93" i="4" s="1"/>
  <c r="F86" i="1"/>
  <c r="G86" i="1"/>
  <c r="C87" i="1" s="1"/>
  <c r="H86" i="1"/>
  <c r="G93" i="4" l="1"/>
  <c r="C94" i="4" s="1"/>
  <c r="D94" i="4" s="1"/>
  <c r="F93" i="4"/>
  <c r="D87" i="1"/>
  <c r="I86" i="1"/>
  <c r="J86" i="4" s="1"/>
  <c r="I93" i="4" l="1"/>
  <c r="E94" i="4"/>
  <c r="E87" i="1"/>
  <c r="G94" i="4" l="1"/>
  <c r="C95" i="4" s="1"/>
  <c r="F94" i="4"/>
  <c r="H94" i="4"/>
  <c r="G87" i="1"/>
  <c r="C88" i="1" s="1"/>
  <c r="F87" i="1"/>
  <c r="H87" i="1"/>
  <c r="I94" i="4" l="1"/>
  <c r="D95" i="4"/>
  <c r="E95" i="4" s="1"/>
  <c r="H95" i="4" s="1"/>
  <c r="I87" i="1"/>
  <c r="J87" i="4" s="1"/>
  <c r="D88" i="1"/>
  <c r="G95" i="4" l="1"/>
  <c r="C96" i="4" s="1"/>
  <c r="D96" i="4" s="1"/>
  <c r="F95" i="4"/>
  <c r="E88" i="1"/>
  <c r="I95" i="4" l="1"/>
  <c r="E96" i="4"/>
  <c r="H96" i="4" s="1"/>
  <c r="G88" i="1"/>
  <c r="C89" i="1" s="1"/>
  <c r="F88" i="1"/>
  <c r="H88" i="1"/>
  <c r="G96" i="4" l="1"/>
  <c r="C97" i="4" s="1"/>
  <c r="D97" i="4" s="1"/>
  <c r="F96" i="4"/>
  <c r="I88" i="1"/>
  <c r="J88" i="4" s="1"/>
  <c r="D89" i="1"/>
  <c r="I96" i="4" l="1"/>
  <c r="E97" i="4"/>
  <c r="H97" i="4" s="1"/>
  <c r="E89" i="1"/>
  <c r="H89" i="1" s="1"/>
  <c r="G97" i="4" l="1"/>
  <c r="C98" i="4" s="1"/>
  <c r="D98" i="4" s="1"/>
  <c r="F97" i="4"/>
  <c r="F89" i="1"/>
  <c r="G89" i="1"/>
  <c r="C90" i="1" s="1"/>
  <c r="D90" i="1" s="1"/>
  <c r="I97" i="4" l="1"/>
  <c r="E98" i="4"/>
  <c r="H98" i="4" s="1"/>
  <c r="I89" i="1"/>
  <c r="J89" i="4" s="1"/>
  <c r="E90" i="1"/>
  <c r="G98" i="4" l="1"/>
  <c r="C99" i="4" s="1"/>
  <c r="D99" i="4" s="1"/>
  <c r="F98" i="4"/>
  <c r="F90" i="1"/>
  <c r="G90" i="1"/>
  <c r="C91" i="1" s="1"/>
  <c r="H90" i="1"/>
  <c r="I98" i="4" l="1"/>
  <c r="E99" i="4"/>
  <c r="D91" i="1"/>
  <c r="I90" i="1"/>
  <c r="J90" i="4" s="1"/>
  <c r="G99" i="4" l="1"/>
  <c r="C100" i="4" s="1"/>
  <c r="F99" i="4"/>
  <c r="H99" i="4"/>
  <c r="E91" i="1"/>
  <c r="I99" i="4" l="1"/>
  <c r="D100" i="4"/>
  <c r="E100" i="4" s="1"/>
  <c r="H100" i="4" s="1"/>
  <c r="G91" i="1"/>
  <c r="C92" i="1" s="1"/>
  <c r="F91" i="1"/>
  <c r="H91" i="1"/>
  <c r="G100" i="4" l="1"/>
  <c r="C101" i="4" s="1"/>
  <c r="D101" i="4" s="1"/>
  <c r="F100" i="4"/>
  <c r="I91" i="1"/>
  <c r="J91" i="4" s="1"/>
  <c r="D92" i="1"/>
  <c r="I100" i="4" l="1"/>
  <c r="E101" i="4"/>
  <c r="H101" i="4" s="1"/>
  <c r="E92" i="1"/>
  <c r="G101" i="4" l="1"/>
  <c r="C102" i="4" s="1"/>
  <c r="D102" i="4" s="1"/>
  <c r="F101" i="4"/>
  <c r="F92" i="1"/>
  <c r="G92" i="1"/>
  <c r="C93" i="1" s="1"/>
  <c r="H92" i="1"/>
  <c r="I101" i="4" l="1"/>
  <c r="E102" i="4"/>
  <c r="H102" i="4" s="1"/>
  <c r="D93" i="1"/>
  <c r="I92" i="1"/>
  <c r="J92" i="4" s="1"/>
  <c r="G102" i="4" l="1"/>
  <c r="C103" i="4" s="1"/>
  <c r="D103" i="4" s="1"/>
  <c r="F102" i="4"/>
  <c r="E93" i="1"/>
  <c r="H93" i="1" s="1"/>
  <c r="I102" i="4" l="1"/>
  <c r="E103" i="4"/>
  <c r="H103" i="4" s="1"/>
  <c r="G93" i="1"/>
  <c r="C94" i="1" s="1"/>
  <c r="D94" i="1" s="1"/>
  <c r="F93" i="1"/>
  <c r="G103" i="4" l="1"/>
  <c r="C104" i="4" s="1"/>
  <c r="D104" i="4" s="1"/>
  <c r="F103" i="4"/>
  <c r="I93" i="1"/>
  <c r="J93" i="4" s="1"/>
  <c r="E94" i="1"/>
  <c r="I103" i="4" l="1"/>
  <c r="E104" i="4"/>
  <c r="H104" i="4" s="1"/>
  <c r="F94" i="1"/>
  <c r="G94" i="1"/>
  <c r="C95" i="1" s="1"/>
  <c r="H94" i="1"/>
  <c r="G104" i="4" l="1"/>
  <c r="C105" i="4" s="1"/>
  <c r="D105" i="4" s="1"/>
  <c r="F104" i="4"/>
  <c r="D95" i="1"/>
  <c r="I94" i="1"/>
  <c r="J94" i="4" s="1"/>
  <c r="I104" i="4" l="1"/>
  <c r="E105" i="4"/>
  <c r="H105" i="4" s="1"/>
  <c r="E95" i="1"/>
  <c r="H95" i="1" s="1"/>
  <c r="G105" i="4" l="1"/>
  <c r="C106" i="4" s="1"/>
  <c r="D106" i="4" s="1"/>
  <c r="F105" i="4"/>
  <c r="G95" i="1"/>
  <c r="C96" i="1" s="1"/>
  <c r="D96" i="1" s="1"/>
  <c r="F95" i="1"/>
  <c r="I105" i="4" l="1"/>
  <c r="E106" i="4"/>
  <c r="H106" i="4" s="1"/>
  <c r="I95" i="1"/>
  <c r="J95" i="4" s="1"/>
  <c r="E96" i="1"/>
  <c r="G106" i="4" l="1"/>
  <c r="C107" i="4" s="1"/>
  <c r="D107" i="4" s="1"/>
  <c r="F106" i="4"/>
  <c r="G96" i="1"/>
  <c r="C97" i="1" s="1"/>
  <c r="F96" i="1"/>
  <c r="H96" i="1"/>
  <c r="I106" i="4" l="1"/>
  <c r="E107" i="4"/>
  <c r="H107" i="4" s="1"/>
  <c r="I96" i="1"/>
  <c r="J96" i="4" s="1"/>
  <c r="D97" i="1"/>
  <c r="G107" i="4" l="1"/>
  <c r="C108" i="4" s="1"/>
  <c r="D108" i="4" s="1"/>
  <c r="F107" i="4"/>
  <c r="E97" i="1"/>
  <c r="H97" i="1" s="1"/>
  <c r="I107" i="4" l="1"/>
  <c r="E108" i="4"/>
  <c r="F97" i="1"/>
  <c r="G97" i="1"/>
  <c r="C98" i="1" s="1"/>
  <c r="D98" i="1" s="1"/>
  <c r="G108" i="4" l="1"/>
  <c r="C109" i="4" s="1"/>
  <c r="F108" i="4"/>
  <c r="H108" i="4"/>
  <c r="E98" i="1"/>
  <c r="H98" i="1" s="1"/>
  <c r="I97" i="1"/>
  <c r="J97" i="4" s="1"/>
  <c r="I108" i="4" l="1"/>
  <c r="D109" i="4"/>
  <c r="E109" i="4" s="1"/>
  <c r="H109" i="4" s="1"/>
  <c r="F98" i="1"/>
  <c r="G98" i="1"/>
  <c r="C99" i="1" s="1"/>
  <c r="D99" i="1" s="1"/>
  <c r="G109" i="4" l="1"/>
  <c r="C110" i="4" s="1"/>
  <c r="D110" i="4" s="1"/>
  <c r="F109" i="4"/>
  <c r="E99" i="1"/>
  <c r="H99" i="1" s="1"/>
  <c r="I98" i="1"/>
  <c r="J98" i="4" s="1"/>
  <c r="I109" i="4" l="1"/>
  <c r="E110" i="4"/>
  <c r="G99" i="1"/>
  <c r="C100" i="1" s="1"/>
  <c r="D100" i="1" s="1"/>
  <c r="F99" i="1"/>
  <c r="G110" i="4" l="1"/>
  <c r="C111" i="4" s="1"/>
  <c r="F110" i="4"/>
  <c r="H110" i="4"/>
  <c r="I99" i="1"/>
  <c r="J99" i="4" s="1"/>
  <c r="E100" i="1"/>
  <c r="I110" i="4" l="1"/>
  <c r="D111" i="4"/>
  <c r="E111" i="4" s="1"/>
  <c r="H111" i="4" s="1"/>
  <c r="F100" i="1"/>
  <c r="G100" i="1"/>
  <c r="C101" i="1" s="1"/>
  <c r="H100" i="1"/>
  <c r="G111" i="4" l="1"/>
  <c r="C112" i="4" s="1"/>
  <c r="D112" i="4" s="1"/>
  <c r="F111" i="4"/>
  <c r="D101" i="1"/>
  <c r="E101" i="1" s="1"/>
  <c r="I100" i="1"/>
  <c r="J100" i="4" s="1"/>
  <c r="I111" i="4" l="1"/>
  <c r="E112" i="4"/>
  <c r="H101" i="1"/>
  <c r="G101" i="1"/>
  <c r="C102" i="1" s="1"/>
  <c r="F101" i="1"/>
  <c r="G112" i="4" l="1"/>
  <c r="C113" i="4" s="1"/>
  <c r="F112" i="4"/>
  <c r="H112" i="4"/>
  <c r="D102" i="1"/>
  <c r="E102" i="1" s="1"/>
  <c r="I101" i="1"/>
  <c r="J101" i="4" s="1"/>
  <c r="D113" i="4" l="1"/>
  <c r="E113" i="4" s="1"/>
  <c r="I112" i="4"/>
  <c r="F102" i="1"/>
  <c r="G102" i="1"/>
  <c r="C103" i="1" s="1"/>
  <c r="H102" i="1"/>
  <c r="G113" i="4" l="1"/>
  <c r="F113" i="4"/>
  <c r="H113" i="4"/>
  <c r="D103" i="1"/>
  <c r="I102" i="1"/>
  <c r="J102" i="4" s="1"/>
  <c r="I6" i="4" l="1"/>
  <c r="I7" i="4"/>
  <c r="I113" i="4"/>
  <c r="I8" i="4"/>
  <c r="I9" i="4"/>
  <c r="I10" i="4" s="1"/>
  <c r="E103" i="1"/>
  <c r="H103" i="1" s="1"/>
  <c r="I5" i="4" l="1"/>
  <c r="G103" i="1"/>
  <c r="C104" i="1" s="1"/>
  <c r="D104" i="1" s="1"/>
  <c r="F103" i="1"/>
  <c r="I103" i="1" l="1"/>
  <c r="J103" i="4" s="1"/>
  <c r="E104" i="1"/>
  <c r="F104" i="1" l="1"/>
  <c r="G104" i="1"/>
  <c r="C105" i="1" s="1"/>
  <c r="H104" i="1"/>
  <c r="D105" i="1" l="1"/>
  <c r="I104" i="1"/>
  <c r="J104" i="4" s="1"/>
  <c r="E105" i="1" l="1"/>
  <c r="H105" i="1" s="1"/>
  <c r="G105" i="1" l="1"/>
  <c r="C106" i="1" s="1"/>
  <c r="D106" i="1" s="1"/>
  <c r="F105" i="1"/>
  <c r="I105" i="1" l="1"/>
  <c r="J105" i="4" s="1"/>
  <c r="E106" i="1"/>
  <c r="F106" i="1" l="1"/>
  <c r="G106" i="1"/>
  <c r="C107" i="1" s="1"/>
  <c r="H106" i="1"/>
  <c r="D107" i="1" l="1"/>
  <c r="E107" i="1" s="1"/>
  <c r="I106" i="1"/>
  <c r="J106" i="4" s="1"/>
  <c r="H107" i="1" l="1"/>
  <c r="G107" i="1"/>
  <c r="C108" i="1" s="1"/>
  <c r="F107" i="1"/>
  <c r="D108" i="1" l="1"/>
  <c r="E108" i="1" s="1"/>
  <c r="I107" i="1"/>
  <c r="J107" i="4" s="1"/>
  <c r="F108" i="1" l="1"/>
  <c r="G108" i="1"/>
  <c r="C109" i="1" s="1"/>
  <c r="H108" i="1"/>
  <c r="D109" i="1" l="1"/>
  <c r="I108" i="1"/>
  <c r="J108" i="4" s="1"/>
  <c r="E109" i="1" l="1"/>
  <c r="H109" i="1" s="1"/>
  <c r="G109" i="1" l="1"/>
  <c r="C110" i="1" s="1"/>
  <c r="D110" i="1" s="1"/>
  <c r="F109" i="1"/>
  <c r="I109" i="1" l="1"/>
  <c r="J109" i="4" s="1"/>
  <c r="E110" i="1"/>
  <c r="F110" i="1" l="1"/>
  <c r="G110" i="1"/>
  <c r="C111" i="1" s="1"/>
  <c r="H110" i="1"/>
  <c r="D111" i="1" l="1"/>
  <c r="I110" i="1"/>
  <c r="J110" i="4" s="1"/>
  <c r="E111" i="1" l="1"/>
  <c r="H111" i="1" s="1"/>
  <c r="G111" i="1" l="1"/>
  <c r="C112" i="1" s="1"/>
  <c r="D112" i="1" s="1"/>
  <c r="F111" i="1"/>
  <c r="I111" i="1" l="1"/>
  <c r="J111" i="4" s="1"/>
  <c r="E112" i="1"/>
  <c r="F112" i="1" l="1"/>
  <c r="G112" i="1"/>
  <c r="C113" i="1" s="1"/>
  <c r="H112" i="1"/>
  <c r="D113" i="1" l="1"/>
  <c r="I112" i="1"/>
  <c r="J112" i="4" s="1"/>
  <c r="E113" i="1" l="1"/>
  <c r="H113" i="1" s="1"/>
  <c r="I6" i="1" l="1"/>
  <c r="I7" i="1"/>
  <c r="G113" i="1"/>
  <c r="F113" i="1"/>
  <c r="I8" i="1" l="1"/>
  <c r="I9" i="1"/>
  <c r="I10" i="1" s="1"/>
  <c r="I113" i="1"/>
  <c r="I5" i="1" l="1"/>
  <c r="J113" i="4"/>
  <c r="I4" i="4" s="1"/>
  <c r="Q9" i="4" s="1"/>
  <c r="M14" i="4" l="1"/>
  <c r="P9" i="4"/>
</calcChain>
</file>

<file path=xl/sharedStrings.xml><?xml version="1.0" encoding="utf-8"?>
<sst xmlns="http://schemas.openxmlformats.org/spreadsheetml/2006/main" count="73" uniqueCount="43">
  <si>
    <t>One Shift vs Two Shift Evaluation</t>
  </si>
  <si>
    <t>Current Operation</t>
  </si>
  <si>
    <t>Regular Time Production Capacity</t>
  </si>
  <si>
    <t>Total Production Capacity with OT</t>
  </si>
  <si>
    <t>Regular Time Labor Costs per item</t>
  </si>
  <si>
    <t>Overtime Labor Costs</t>
  </si>
  <si>
    <t>Inventory Costs per item per day</t>
  </si>
  <si>
    <t>Backorder Costs per item per day</t>
  </si>
  <si>
    <t>demand</t>
  </si>
  <si>
    <t>probability</t>
  </si>
  <si>
    <t>day</t>
  </si>
  <si>
    <t>st inv</t>
  </si>
  <si>
    <t>needed</t>
  </si>
  <si>
    <t>produced</t>
  </si>
  <si>
    <t>overtime</t>
  </si>
  <si>
    <t>end inv</t>
  </si>
  <si>
    <t>backorders</t>
  </si>
  <si>
    <t>costs</t>
  </si>
  <si>
    <t>start</t>
  </si>
  <si>
    <t>end</t>
  </si>
  <si>
    <t>100 day mean daily cost</t>
  </si>
  <si>
    <t>% of days with backorders</t>
  </si>
  <si>
    <t>mean backorder</t>
  </si>
  <si>
    <t>% of days with OT</t>
  </si>
  <si>
    <t>mean produced with OT</t>
  </si>
  <si>
    <t>mean OT hours</t>
  </si>
  <si>
    <t>hours per shift</t>
  </si>
  <si>
    <t>Two Shift Operation</t>
  </si>
  <si>
    <t>savings</t>
  </si>
  <si>
    <t>100 day mean savings</t>
  </si>
  <si>
    <t>trials</t>
  </si>
  <si>
    <t xml:space="preserve">100 day </t>
  </si>
  <si>
    <t>mean savings</t>
  </si>
  <si>
    <t>average 100 day savings over 500 trials</t>
  </si>
  <si>
    <t>potential RT capacity</t>
  </si>
  <si>
    <t>ave 100 day savings</t>
  </si>
  <si>
    <t>95% confidence interval for mean of 500 trials</t>
  </si>
  <si>
    <t>lower</t>
  </si>
  <si>
    <t>upper</t>
  </si>
  <si>
    <t xml:space="preserve">95% confidence interval for 100 day mean </t>
  </si>
  <si>
    <t>Bin</t>
  </si>
  <si>
    <t>More</t>
  </si>
  <si>
    <t>Frequency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</si>
</sst>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&quot;$&quot;* #,##0_);_(&quot;$&quot;* \(#,##0\);_(&quot;$&quot;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5">
    <xf numFmtId="0" fontId="0" fillId="0" borderId="0" xfId="0"/>
    <xf numFmtId="0" fontId="2" fillId="2" borderId="0" xfId="0" applyFont="1" applyFill="1"/>
    <xf numFmtId="0" fontId="2" fillId="3" borderId="0" xfId="0" applyFont="1" applyFill="1"/>
    <xf numFmtId="164" fontId="0" fillId="0" borderId="0" xfId="1" applyNumberFormat="1" applyFont="1"/>
    <xf numFmtId="44" fontId="0" fillId="0" borderId="0" xfId="2" applyFont="1"/>
    <xf numFmtId="44" fontId="0" fillId="0" borderId="0" xfId="0" applyNumberFormat="1"/>
    <xf numFmtId="164" fontId="0" fillId="0" borderId="0" xfId="0" applyNumberFormat="1"/>
    <xf numFmtId="165" fontId="0" fillId="0" borderId="0" xfId="0" applyNumberFormat="1"/>
    <xf numFmtId="165" fontId="0" fillId="0" borderId="0" xfId="2" applyNumberFormat="1" applyFont="1"/>
    <xf numFmtId="9" fontId="0" fillId="0" borderId="0" xfId="3" applyFont="1"/>
    <xf numFmtId="43" fontId="0" fillId="0" borderId="0" xfId="0" applyNumberFormat="1"/>
    <xf numFmtId="0" fontId="0" fillId="0" borderId="0" xfId="0" applyNumberFormat="1"/>
    <xf numFmtId="0" fontId="0" fillId="0" borderId="0" xfId="0" applyFill="1" applyBorder="1" applyAlignment="1"/>
    <xf numFmtId="0" fontId="0" fillId="0" borderId="1" xfId="0" applyFill="1" applyBorder="1" applyAlignment="1"/>
    <xf numFmtId="0" fontId="3" fillId="0" borderId="2" xfId="0" applyFont="1" applyFill="1" applyBorder="1" applyAlignment="1">
      <alignment horizontal="center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Histogram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Frequency</c:v>
          </c:tx>
          <c:invertIfNegative val="0"/>
          <c:cat>
            <c:strRef>
              <c:f>Sheet1!$A$2:$A$24</c:f>
              <c:strCache>
                <c:ptCount val="23"/>
                <c:pt idx="0">
                  <c:v>-38645</c:v>
                </c:pt>
                <c:pt idx="1">
                  <c:v>-36605.34091</c:v>
                </c:pt>
                <c:pt idx="2">
                  <c:v>-34565.68182</c:v>
                </c:pt>
                <c:pt idx="3">
                  <c:v>-32526.02273</c:v>
                </c:pt>
                <c:pt idx="4">
                  <c:v>-30486.36364</c:v>
                </c:pt>
                <c:pt idx="5">
                  <c:v>-28446.70455</c:v>
                </c:pt>
                <c:pt idx="6">
                  <c:v>-26407.04545</c:v>
                </c:pt>
                <c:pt idx="7">
                  <c:v>-24367.38636</c:v>
                </c:pt>
                <c:pt idx="8">
                  <c:v>-22327.72727</c:v>
                </c:pt>
                <c:pt idx="9">
                  <c:v>-20288.06818</c:v>
                </c:pt>
                <c:pt idx="10">
                  <c:v>-18248.40909</c:v>
                </c:pt>
                <c:pt idx="11">
                  <c:v>-16208.75</c:v>
                </c:pt>
                <c:pt idx="12">
                  <c:v>-14169.09091</c:v>
                </c:pt>
                <c:pt idx="13">
                  <c:v>-12129.43182</c:v>
                </c:pt>
                <c:pt idx="14">
                  <c:v>-10089.77273</c:v>
                </c:pt>
                <c:pt idx="15">
                  <c:v>-8050.113636</c:v>
                </c:pt>
                <c:pt idx="16">
                  <c:v>-6010.454545</c:v>
                </c:pt>
                <c:pt idx="17">
                  <c:v>-3970.795455</c:v>
                </c:pt>
                <c:pt idx="18">
                  <c:v>-1931.136364</c:v>
                </c:pt>
                <c:pt idx="19">
                  <c:v>108.5227273</c:v>
                </c:pt>
                <c:pt idx="20">
                  <c:v>2148.181818</c:v>
                </c:pt>
                <c:pt idx="21">
                  <c:v>4187.840909</c:v>
                </c:pt>
                <c:pt idx="22">
                  <c:v>More</c:v>
                </c:pt>
              </c:strCache>
            </c:strRef>
          </c:cat>
          <c:val>
            <c:numRef>
              <c:f>Sheet1!$B$2:$B$24</c:f>
              <c:numCache>
                <c:formatCode>General</c:formatCode>
                <c:ptCount val="2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4</c:v>
                </c:pt>
                <c:pt idx="4">
                  <c:v>5</c:v>
                </c:pt>
                <c:pt idx="5">
                  <c:v>8</c:v>
                </c:pt>
                <c:pt idx="6">
                  <c:v>18</c:v>
                </c:pt>
                <c:pt idx="7">
                  <c:v>16</c:v>
                </c:pt>
                <c:pt idx="8">
                  <c:v>26</c:v>
                </c:pt>
                <c:pt idx="9">
                  <c:v>27</c:v>
                </c:pt>
                <c:pt idx="10">
                  <c:v>44</c:v>
                </c:pt>
                <c:pt idx="11">
                  <c:v>47</c:v>
                </c:pt>
                <c:pt idx="12">
                  <c:v>57</c:v>
                </c:pt>
                <c:pt idx="13">
                  <c:v>42</c:v>
                </c:pt>
                <c:pt idx="14">
                  <c:v>69</c:v>
                </c:pt>
                <c:pt idx="15">
                  <c:v>32</c:v>
                </c:pt>
                <c:pt idx="16">
                  <c:v>36</c:v>
                </c:pt>
                <c:pt idx="17">
                  <c:v>29</c:v>
                </c:pt>
                <c:pt idx="18">
                  <c:v>12</c:v>
                </c:pt>
                <c:pt idx="19">
                  <c:v>10</c:v>
                </c:pt>
                <c:pt idx="20">
                  <c:v>9</c:v>
                </c:pt>
                <c:pt idx="21">
                  <c:v>5</c:v>
                </c:pt>
                <c:pt idx="22">
                  <c:v>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3706752"/>
        <c:axId val="53708288"/>
      </c:barChart>
      <c:catAx>
        <c:axId val="537067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Bin</a:t>
                </a:r>
              </a:p>
            </c:rich>
          </c:tx>
          <c:layout/>
          <c:overlay val="0"/>
        </c:title>
        <c:majorTickMark val="out"/>
        <c:minorTickMark val="none"/>
        <c:tickLblPos val="nextTo"/>
        <c:crossAx val="53708288"/>
        <c:crosses val="autoZero"/>
        <c:auto val="1"/>
        <c:lblAlgn val="ctr"/>
        <c:lblOffset val="100"/>
        <c:noMultiLvlLbl val="0"/>
      </c:catAx>
      <c:valAx>
        <c:axId val="5370828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Frequency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5370675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marker>
            <c:symbol val="none"/>
          </c:marker>
          <c:xVal>
            <c:numRef>
              <c:f>'two shift'!$P$13:$P$18</c:f>
              <c:numCache>
                <c:formatCode>General</c:formatCode>
                <c:ptCount val="6"/>
                <c:pt idx="0">
                  <c:v>60000</c:v>
                </c:pt>
                <c:pt idx="1">
                  <c:v>65000</c:v>
                </c:pt>
                <c:pt idx="2">
                  <c:v>70000</c:v>
                </c:pt>
                <c:pt idx="3">
                  <c:v>75000</c:v>
                </c:pt>
                <c:pt idx="4">
                  <c:v>80000</c:v>
                </c:pt>
                <c:pt idx="5">
                  <c:v>85000</c:v>
                </c:pt>
              </c:numCache>
            </c:numRef>
          </c:xVal>
          <c:yVal>
            <c:numRef>
              <c:f>'two shift'!$Q$13:$Q$18</c:f>
              <c:numCache>
                <c:formatCode>_("$"* #,##0_);_("$"* \(#,##0\);_("$"* "-"??_);_(@_)</c:formatCode>
                <c:ptCount val="6"/>
                <c:pt idx="0">
                  <c:v>-6507.92</c:v>
                </c:pt>
                <c:pt idx="1">
                  <c:v>2309</c:v>
                </c:pt>
                <c:pt idx="2">
                  <c:v>5505</c:v>
                </c:pt>
                <c:pt idx="3">
                  <c:v>6296</c:v>
                </c:pt>
                <c:pt idx="4">
                  <c:v>3325</c:v>
                </c:pt>
                <c:pt idx="5">
                  <c:v>-7547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3193344"/>
        <c:axId val="53191808"/>
      </c:scatterChart>
      <c:valAx>
        <c:axId val="53193344"/>
        <c:scaling>
          <c:orientation val="minMax"/>
          <c:max val="85000"/>
          <c:min val="55000"/>
        </c:scaling>
        <c:delete val="0"/>
        <c:axPos val="b"/>
        <c:numFmt formatCode="General" sourceLinked="1"/>
        <c:majorTickMark val="out"/>
        <c:minorTickMark val="none"/>
        <c:tickLblPos val="nextTo"/>
        <c:crossAx val="53191808"/>
        <c:crosses val="autoZero"/>
        <c:crossBetween val="midCat"/>
      </c:valAx>
      <c:valAx>
        <c:axId val="53191808"/>
        <c:scaling>
          <c:orientation val="minMax"/>
        </c:scaling>
        <c:delete val="0"/>
        <c:axPos val="l"/>
        <c:majorGridlines/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53193344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238124</xdr:colOff>
      <xdr:row>0</xdr:row>
      <xdr:rowOff>180974</xdr:rowOff>
    </xdr:from>
    <xdr:to>
      <xdr:col>19</xdr:col>
      <xdr:colOff>266699</xdr:colOff>
      <xdr:row>22</xdr:row>
      <xdr:rowOff>190499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27214</xdr:colOff>
      <xdr:row>18</xdr:row>
      <xdr:rowOff>131989</xdr:rowOff>
    </xdr:from>
    <xdr:to>
      <xdr:col>20</xdr:col>
      <xdr:colOff>197304</xdr:colOff>
      <xdr:row>33</xdr:row>
      <xdr:rowOff>17689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4"/>
  <sheetViews>
    <sheetView tabSelected="1" workbookViewId="0">
      <selection activeCell="U13" sqref="U13"/>
    </sheetView>
  </sheetViews>
  <sheetFormatPr defaultRowHeight="15" x14ac:dyDescent="0.25"/>
  <sheetData>
    <row r="1" spans="1:2" x14ac:dyDescent="0.25">
      <c r="A1" s="14" t="s">
        <v>40</v>
      </c>
      <c r="B1" s="14" t="s">
        <v>42</v>
      </c>
    </row>
    <row r="2" spans="1:2" x14ac:dyDescent="0.25">
      <c r="A2" s="12">
        <v>-38645</v>
      </c>
      <c r="B2" s="12">
        <v>0</v>
      </c>
    </row>
    <row r="3" spans="1:2" x14ac:dyDescent="0.25">
      <c r="A3" s="12">
        <v>-36605.340909090912</v>
      </c>
      <c r="B3" s="12">
        <v>0</v>
      </c>
    </row>
    <row r="4" spans="1:2" x14ac:dyDescent="0.25">
      <c r="A4" s="12">
        <v>-34565.681818181816</v>
      </c>
      <c r="B4" s="12">
        <v>0</v>
      </c>
    </row>
    <row r="5" spans="1:2" x14ac:dyDescent="0.25">
      <c r="A5" s="12">
        <v>-32526.022727272728</v>
      </c>
      <c r="B5" s="12">
        <v>4</v>
      </c>
    </row>
    <row r="6" spans="1:2" x14ac:dyDescent="0.25">
      <c r="A6" s="12">
        <v>-30486.363636363636</v>
      </c>
      <c r="B6" s="12">
        <v>5</v>
      </c>
    </row>
    <row r="7" spans="1:2" x14ac:dyDescent="0.25">
      <c r="A7" s="12">
        <v>-28446.704545454544</v>
      </c>
      <c r="B7" s="12">
        <v>8</v>
      </c>
    </row>
    <row r="8" spans="1:2" x14ac:dyDescent="0.25">
      <c r="A8" s="12">
        <v>-26407.045454545456</v>
      </c>
      <c r="B8" s="12">
        <v>18</v>
      </c>
    </row>
    <row r="9" spans="1:2" x14ac:dyDescent="0.25">
      <c r="A9" s="12">
        <v>-24367.386363636364</v>
      </c>
      <c r="B9" s="12">
        <v>16</v>
      </c>
    </row>
    <row r="10" spans="1:2" x14ac:dyDescent="0.25">
      <c r="A10" s="12">
        <v>-22327.727272727272</v>
      </c>
      <c r="B10" s="12">
        <v>26</v>
      </c>
    </row>
    <row r="11" spans="1:2" x14ac:dyDescent="0.25">
      <c r="A11" s="12">
        <v>-20288.06818181818</v>
      </c>
      <c r="B11" s="12">
        <v>27</v>
      </c>
    </row>
    <row r="12" spans="1:2" x14ac:dyDescent="0.25">
      <c r="A12" s="12">
        <v>-18248.409090909088</v>
      </c>
      <c r="B12" s="12">
        <v>44</v>
      </c>
    </row>
    <row r="13" spans="1:2" x14ac:dyDescent="0.25">
      <c r="A13" s="12">
        <v>-16208.75</v>
      </c>
      <c r="B13" s="12">
        <v>47</v>
      </c>
    </row>
    <row r="14" spans="1:2" x14ac:dyDescent="0.25">
      <c r="A14" s="12">
        <v>-14169.090909090908</v>
      </c>
      <c r="B14" s="12">
        <v>57</v>
      </c>
    </row>
    <row r="15" spans="1:2" x14ac:dyDescent="0.25">
      <c r="A15" s="12">
        <v>-12129.431818181816</v>
      </c>
      <c r="B15" s="12">
        <v>42</v>
      </c>
    </row>
    <row r="16" spans="1:2" x14ac:dyDescent="0.25">
      <c r="A16" s="12">
        <v>-10089.772727272728</v>
      </c>
      <c r="B16" s="12">
        <v>69</v>
      </c>
    </row>
    <row r="17" spans="1:2" x14ac:dyDescent="0.25">
      <c r="A17" s="12">
        <v>-8050.113636363636</v>
      </c>
      <c r="B17" s="12">
        <v>32</v>
      </c>
    </row>
    <row r="18" spans="1:2" x14ac:dyDescent="0.25">
      <c r="A18" s="12">
        <v>-6010.4545454545441</v>
      </c>
      <c r="B18" s="12">
        <v>36</v>
      </c>
    </row>
    <row r="19" spans="1:2" x14ac:dyDescent="0.25">
      <c r="A19" s="12">
        <v>-3970.7954545454559</v>
      </c>
      <c r="B19" s="12">
        <v>29</v>
      </c>
    </row>
    <row r="20" spans="1:2" x14ac:dyDescent="0.25">
      <c r="A20" s="12">
        <v>-1931.1363636363603</v>
      </c>
      <c r="B20" s="12">
        <v>12</v>
      </c>
    </row>
    <row r="21" spans="1:2" x14ac:dyDescent="0.25">
      <c r="A21" s="12">
        <v>108.52272727272793</v>
      </c>
      <c r="B21" s="12">
        <v>10</v>
      </c>
    </row>
    <row r="22" spans="1:2" x14ac:dyDescent="0.25">
      <c r="A22" s="12">
        <v>2148.1818181818235</v>
      </c>
      <c r="B22" s="12">
        <v>9</v>
      </c>
    </row>
    <row r="23" spans="1:2" x14ac:dyDescent="0.25">
      <c r="A23" s="12">
        <v>4187.8409090909117</v>
      </c>
      <c r="B23" s="12">
        <v>5</v>
      </c>
    </row>
    <row r="24" spans="1:2" ht="15.75" thickBot="1" x14ac:dyDescent="0.3">
      <c r="A24" s="13" t="s">
        <v>41</v>
      </c>
      <c r="B24" s="13">
        <v>4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514"/>
  <sheetViews>
    <sheetView topLeftCell="H492" zoomScale="140" zoomScaleNormal="140" workbookViewId="0">
      <selection activeCell="N16" sqref="N16:N17"/>
    </sheetView>
  </sheetViews>
  <sheetFormatPr defaultRowHeight="15" x14ac:dyDescent="0.25"/>
  <cols>
    <col min="2" max="2" width="12.140625" bestFit="1" customWidth="1"/>
    <col min="3" max="3" width="11" bestFit="1" customWidth="1"/>
    <col min="4" max="4" width="10.5703125" customWidth="1"/>
    <col min="5" max="5" width="12.140625" bestFit="1" customWidth="1"/>
    <col min="8" max="8" width="14.28515625" customWidth="1"/>
    <col min="9" max="9" width="12.140625" bestFit="1" customWidth="1"/>
    <col min="10" max="10" width="10.7109375" customWidth="1"/>
    <col min="12" max="12" width="12.140625" bestFit="1" customWidth="1"/>
    <col min="13" max="13" width="10" bestFit="1" customWidth="1"/>
    <col min="16" max="16" width="19.5703125" customWidth="1"/>
    <col min="17" max="17" width="18.85546875" customWidth="1"/>
  </cols>
  <sheetData>
    <row r="1" spans="1:27" x14ac:dyDescent="0.25">
      <c r="A1" s="1" t="s">
        <v>0</v>
      </c>
      <c r="B1" s="1"/>
      <c r="C1" s="1"/>
      <c r="D1" s="1"/>
      <c r="E1" s="1"/>
      <c r="F1" s="1"/>
    </row>
    <row r="3" spans="1:27" x14ac:dyDescent="0.25">
      <c r="A3" s="2" t="s">
        <v>27</v>
      </c>
      <c r="B3" s="2"/>
      <c r="C3" s="2"/>
      <c r="D3" s="2"/>
    </row>
    <row r="4" spans="1:27" x14ac:dyDescent="0.25">
      <c r="G4" t="s">
        <v>29</v>
      </c>
      <c r="I4" s="7">
        <f ca="1">AVERAGE(J14:J113)</f>
        <v>-19417.5</v>
      </c>
      <c r="L4" t="s">
        <v>33</v>
      </c>
      <c r="P4" t="s">
        <v>36</v>
      </c>
      <c r="X4" t="s">
        <v>8</v>
      </c>
      <c r="Y4" t="s">
        <v>9</v>
      </c>
      <c r="Z4" t="s">
        <v>18</v>
      </c>
      <c r="AA4" t="s">
        <v>19</v>
      </c>
    </row>
    <row r="5" spans="1:27" x14ac:dyDescent="0.25">
      <c r="A5" t="s">
        <v>2</v>
      </c>
      <c r="E5" s="3">
        <v>87500</v>
      </c>
      <c r="G5" t="s">
        <v>20</v>
      </c>
      <c r="I5" s="7">
        <f ca="1">AVERAGE(I14:I113)</f>
        <v>60970</v>
      </c>
      <c r="L5" s="8">
        <f>AVERAGE(M15:M514)</f>
        <v>-14962.365</v>
      </c>
      <c r="P5" t="s">
        <v>37</v>
      </c>
      <c r="Q5" t="s">
        <v>38</v>
      </c>
      <c r="X5">
        <v>35000</v>
      </c>
      <c r="Y5">
        <v>0.05</v>
      </c>
      <c r="Z5">
        <v>0</v>
      </c>
      <c r="AA5">
        <f>Z5+Y5</f>
        <v>0.05</v>
      </c>
    </row>
    <row r="6" spans="1:27" x14ac:dyDescent="0.25">
      <c r="A6" t="s">
        <v>3</v>
      </c>
      <c r="E6" s="3">
        <f>E5*1.5</f>
        <v>131250</v>
      </c>
      <c r="G6" t="s">
        <v>21</v>
      </c>
      <c r="I6" s="9">
        <f ca="1">COUNTIF(H14:H113,"&gt;0.4")/100</f>
        <v>0</v>
      </c>
      <c r="P6" s="5">
        <f>L5-TINV(0.05,499)*STDEV(M15:M514)/SQRT(500)</f>
        <v>-15634.997976007455</v>
      </c>
      <c r="Q6" s="5">
        <f>L5+TINV(0.05,499)*STDEV(M15:M514)/SQRT(500)</f>
        <v>-14289.732023992545</v>
      </c>
      <c r="X6">
        <v>50000</v>
      </c>
      <c r="Y6">
        <v>0.1</v>
      </c>
      <c r="Z6">
        <f>AA5</f>
        <v>0.05</v>
      </c>
      <c r="AA6">
        <f>Z6+Y6</f>
        <v>0.15000000000000002</v>
      </c>
    </row>
    <row r="7" spans="1:27" x14ac:dyDescent="0.25">
      <c r="A7" t="s">
        <v>4</v>
      </c>
      <c r="E7" s="4">
        <v>0.4</v>
      </c>
      <c r="G7" t="s">
        <v>22</v>
      </c>
      <c r="I7" s="3" t="e">
        <f ca="1">AVERAGEIF(H14:H113,"&gt;.4")</f>
        <v>#DIV/0!</v>
      </c>
      <c r="P7" t="s">
        <v>39</v>
      </c>
      <c r="X7">
        <v>65000</v>
      </c>
      <c r="Y7">
        <v>0.2</v>
      </c>
      <c r="Z7">
        <f t="shared" ref="Z7:Z11" si="0">AA6</f>
        <v>0.15000000000000002</v>
      </c>
      <c r="AA7">
        <f t="shared" ref="AA7:AA11" si="1">Z7+Y7</f>
        <v>0.35000000000000003</v>
      </c>
    </row>
    <row r="8" spans="1:27" x14ac:dyDescent="0.25">
      <c r="A8" t="s">
        <v>5</v>
      </c>
      <c r="E8" s="5">
        <f>E7*1.5</f>
        <v>0.60000000000000009</v>
      </c>
      <c r="G8" t="s">
        <v>23</v>
      </c>
      <c r="I8" s="9">
        <f ca="1">COUNTIF(F14:F113,"&gt;.4")/100</f>
        <v>0.02</v>
      </c>
      <c r="P8" t="s">
        <v>37</v>
      </c>
      <c r="Q8" t="s">
        <v>38</v>
      </c>
      <c r="X8">
        <v>80000</v>
      </c>
      <c r="Y8">
        <v>0.3</v>
      </c>
      <c r="Z8">
        <f t="shared" si="0"/>
        <v>0.35000000000000003</v>
      </c>
      <c r="AA8">
        <f t="shared" si="1"/>
        <v>0.65</v>
      </c>
    </row>
    <row r="9" spans="1:27" x14ac:dyDescent="0.25">
      <c r="A9" t="s">
        <v>6</v>
      </c>
      <c r="E9" s="4">
        <v>0.05</v>
      </c>
      <c r="G9" t="s">
        <v>24</v>
      </c>
      <c r="I9" s="3">
        <f ca="1">AVERAGEIF(F14:F113,"&gt;.4")</f>
        <v>21250</v>
      </c>
      <c r="P9" s="5">
        <f ca="1">I4-TINV(0.05,499)*STDEV(M15:M514)</f>
        <v>-34458.030582606538</v>
      </c>
      <c r="Q9" s="5">
        <f ca="1">I4+TINV(0.05,499)*STDEV(M15:M514)</f>
        <v>-4376.9694173934604</v>
      </c>
      <c r="X9">
        <v>95000</v>
      </c>
      <c r="Y9">
        <v>0.2</v>
      </c>
      <c r="Z9">
        <f t="shared" si="0"/>
        <v>0.65</v>
      </c>
      <c r="AA9">
        <f t="shared" si="1"/>
        <v>0.85000000000000009</v>
      </c>
    </row>
    <row r="10" spans="1:27" x14ac:dyDescent="0.25">
      <c r="A10" t="s">
        <v>7</v>
      </c>
      <c r="E10" s="4">
        <v>1</v>
      </c>
      <c r="G10" t="s">
        <v>25</v>
      </c>
      <c r="I10" s="11">
        <f ca="1">(I9/(E5/2))*E11</f>
        <v>3.4</v>
      </c>
      <c r="X10">
        <v>110000</v>
      </c>
      <c r="Y10">
        <v>0.1</v>
      </c>
      <c r="Z10">
        <f t="shared" si="0"/>
        <v>0.85000000000000009</v>
      </c>
      <c r="AA10">
        <f t="shared" si="1"/>
        <v>0.95000000000000007</v>
      </c>
    </row>
    <row r="11" spans="1:27" x14ac:dyDescent="0.25">
      <c r="A11" t="s">
        <v>26</v>
      </c>
      <c r="E11" s="3">
        <v>7</v>
      </c>
      <c r="P11" t="s">
        <v>34</v>
      </c>
      <c r="Q11" t="s">
        <v>35</v>
      </c>
      <c r="X11">
        <v>125000</v>
      </c>
      <c r="Y11">
        <v>0.05</v>
      </c>
      <c r="Z11">
        <f t="shared" si="0"/>
        <v>0.95000000000000007</v>
      </c>
      <c r="AA11">
        <f t="shared" si="1"/>
        <v>1</v>
      </c>
    </row>
    <row r="12" spans="1:27" x14ac:dyDescent="0.25">
      <c r="M12" t="s">
        <v>31</v>
      </c>
      <c r="Q12" s="7"/>
    </row>
    <row r="13" spans="1:27" x14ac:dyDescent="0.25">
      <c r="A13" t="s">
        <v>10</v>
      </c>
      <c r="B13" t="s">
        <v>8</v>
      </c>
      <c r="C13" t="s">
        <v>11</v>
      </c>
      <c r="D13" t="s">
        <v>12</v>
      </c>
      <c r="E13" t="s">
        <v>13</v>
      </c>
      <c r="F13" t="s">
        <v>14</v>
      </c>
      <c r="G13" t="s">
        <v>15</v>
      </c>
      <c r="H13" t="s">
        <v>16</v>
      </c>
      <c r="I13" t="s">
        <v>17</v>
      </c>
      <c r="J13" t="s">
        <v>28</v>
      </c>
      <c r="L13" t="s">
        <v>30</v>
      </c>
      <c r="M13" t="s">
        <v>32</v>
      </c>
      <c r="P13">
        <v>60000</v>
      </c>
      <c r="Q13" s="8">
        <v>-6507.92</v>
      </c>
    </row>
    <row r="14" spans="1:27" x14ac:dyDescent="0.25">
      <c r="A14">
        <v>1</v>
      </c>
      <c r="B14" s="3">
        <f ca="1">current!B14</f>
        <v>95000</v>
      </c>
      <c r="C14" s="3">
        <v>10000</v>
      </c>
      <c r="D14" s="6">
        <f ca="1">B14-C14</f>
        <v>85000</v>
      </c>
      <c r="E14" s="3">
        <f ca="1">IF(D14&lt;E$5,E$5,IF(D14&gt;E$6,E$6,D14))</f>
        <v>87500</v>
      </c>
      <c r="F14" s="6">
        <f ca="1">E14-E$5</f>
        <v>0</v>
      </c>
      <c r="G14">
        <f ca="1">IF(E14&gt;D14,E14-D14,0)</f>
        <v>2500</v>
      </c>
      <c r="H14">
        <f ca="1">IF(D14&gt;E14,D14-E14,0)</f>
        <v>0</v>
      </c>
      <c r="I14" s="7">
        <f ca="1">E$7*E$5+E$8*F14+E$9*G14+E$10*H14</f>
        <v>35125</v>
      </c>
      <c r="J14" s="7">
        <f ca="1">current!I14-'two shift'!I14</f>
        <v>5875</v>
      </c>
      <c r="L14" s="8"/>
      <c r="M14" s="7">
        <f ca="1">I4</f>
        <v>-19417.5</v>
      </c>
      <c r="P14">
        <v>65000</v>
      </c>
      <c r="Q14" s="8">
        <v>2309</v>
      </c>
    </row>
    <row r="15" spans="1:27" x14ac:dyDescent="0.25">
      <c r="A15">
        <v>2</v>
      </c>
      <c r="B15" s="3">
        <f ca="1">current!B15</f>
        <v>110000</v>
      </c>
      <c r="C15">
        <f ca="1">G14</f>
        <v>2500</v>
      </c>
      <c r="D15" s="6">
        <f ca="1">B15-C15+H14</f>
        <v>107500</v>
      </c>
      <c r="E15" s="3">
        <f ca="1">IF(D15&lt;E$5,E$5,IF(D15&gt;E$6,E$6,D15))</f>
        <v>107500</v>
      </c>
      <c r="F15" s="6">
        <f ca="1">E15-E$5</f>
        <v>20000</v>
      </c>
      <c r="G15">
        <f ca="1">IF(E15&gt;D15,E15-D15,0)</f>
        <v>0</v>
      </c>
      <c r="H15">
        <f ca="1">IF(D15&gt;E15,D15-E15,0)</f>
        <v>0</v>
      </c>
      <c r="I15" s="7">
        <f ca="1">E$7*E$5+E$8*F15+E$9*G15+E$10*H15</f>
        <v>47000</v>
      </c>
      <c r="J15" s="7">
        <f ca="1">current!I15-'two shift'!I15</f>
        <v>13000</v>
      </c>
      <c r="L15" s="3">
        <v>1</v>
      </c>
      <c r="M15">
        <f t="dataTable" ref="M15:M514" dt2D="0" dtr="0" r1="L14" ca="1"/>
        <v>-24575</v>
      </c>
      <c r="P15">
        <v>70000</v>
      </c>
      <c r="Q15" s="8">
        <v>5505</v>
      </c>
    </row>
    <row r="16" spans="1:27" x14ac:dyDescent="0.25">
      <c r="A16">
        <v>3</v>
      </c>
      <c r="B16" s="3">
        <f ca="1">current!B16</f>
        <v>110000</v>
      </c>
      <c r="C16">
        <f t="shared" ref="C16:C79" ca="1" si="2">G15</f>
        <v>0</v>
      </c>
      <c r="D16" s="6">
        <f t="shared" ref="D16:D79" ca="1" si="3">B16-C16+H15</f>
        <v>110000</v>
      </c>
      <c r="E16" s="3">
        <f t="shared" ref="E16:E79" ca="1" si="4">IF(D16&lt;E$5,E$5,IF(D16&gt;E$6,E$6,D16))</f>
        <v>110000</v>
      </c>
      <c r="F16" s="6">
        <f t="shared" ref="F16:F79" ca="1" si="5">E16-E$5</f>
        <v>22500</v>
      </c>
      <c r="G16">
        <f t="shared" ref="G16:G79" ca="1" si="6">IF(E16&gt;D16,E16-D16,0)</f>
        <v>0</v>
      </c>
      <c r="H16">
        <f t="shared" ref="H16:H79" ca="1" si="7">IF(D16&gt;E16,D16-E16,0)</f>
        <v>0</v>
      </c>
      <c r="I16" s="7">
        <f t="shared" ref="I16:I79" ca="1" si="8">E$7*E$5+E$8*F16+E$9*G16+E$10*H16</f>
        <v>48500</v>
      </c>
      <c r="J16" s="7">
        <f ca="1">current!I16-'two shift'!I16</f>
        <v>21500</v>
      </c>
      <c r="L16" s="3">
        <v>2</v>
      </c>
      <c r="M16">
        <v>-14380</v>
      </c>
      <c r="P16">
        <v>75000</v>
      </c>
      <c r="Q16" s="8">
        <v>6296</v>
      </c>
    </row>
    <row r="17" spans="1:17" x14ac:dyDescent="0.25">
      <c r="A17">
        <v>4</v>
      </c>
      <c r="B17" s="3">
        <f ca="1">current!B17</f>
        <v>50000</v>
      </c>
      <c r="C17">
        <f t="shared" ca="1" si="2"/>
        <v>0</v>
      </c>
      <c r="D17" s="6">
        <f t="shared" ca="1" si="3"/>
        <v>50000</v>
      </c>
      <c r="E17" s="3">
        <f t="shared" ca="1" si="4"/>
        <v>87500</v>
      </c>
      <c r="F17" s="6">
        <f t="shared" ca="1" si="5"/>
        <v>0</v>
      </c>
      <c r="G17">
        <f t="shared" ca="1" si="6"/>
        <v>37500</v>
      </c>
      <c r="H17">
        <f t="shared" ca="1" si="7"/>
        <v>0</v>
      </c>
      <c r="I17" s="7">
        <f t="shared" ca="1" si="8"/>
        <v>36875</v>
      </c>
      <c r="J17" s="7">
        <f ca="1">current!I17-'two shift'!I17</f>
        <v>-4875</v>
      </c>
      <c r="L17" s="3">
        <v>3</v>
      </c>
      <c r="M17">
        <v>-21127.5</v>
      </c>
      <c r="P17">
        <v>80000</v>
      </c>
      <c r="Q17" s="8">
        <v>3325</v>
      </c>
    </row>
    <row r="18" spans="1:17" x14ac:dyDescent="0.25">
      <c r="A18">
        <v>5</v>
      </c>
      <c r="B18" s="3">
        <f ca="1">current!B18</f>
        <v>65000</v>
      </c>
      <c r="C18">
        <f t="shared" ca="1" si="2"/>
        <v>37500</v>
      </c>
      <c r="D18" s="6">
        <f t="shared" ca="1" si="3"/>
        <v>27500</v>
      </c>
      <c r="E18" s="3">
        <f t="shared" ca="1" si="4"/>
        <v>87500</v>
      </c>
      <c r="F18" s="6">
        <f t="shared" ca="1" si="5"/>
        <v>0</v>
      </c>
      <c r="G18">
        <f t="shared" ca="1" si="6"/>
        <v>60000</v>
      </c>
      <c r="H18">
        <f t="shared" ca="1" si="7"/>
        <v>0</v>
      </c>
      <c r="I18" s="7">
        <f t="shared" ca="1" si="8"/>
        <v>38000</v>
      </c>
      <c r="J18" s="7">
        <f ca="1">current!I18-'two shift'!I18</f>
        <v>-9000</v>
      </c>
      <c r="L18" s="3">
        <v>4</v>
      </c>
      <c r="M18">
        <v>-15625</v>
      </c>
      <c r="P18">
        <v>85000</v>
      </c>
      <c r="Q18" s="8">
        <v>-7547</v>
      </c>
    </row>
    <row r="19" spans="1:17" x14ac:dyDescent="0.25">
      <c r="A19">
        <v>6</v>
      </c>
      <c r="B19" s="3">
        <f ca="1">current!B19</f>
        <v>50000</v>
      </c>
      <c r="C19">
        <f t="shared" ca="1" si="2"/>
        <v>60000</v>
      </c>
      <c r="D19" s="6">
        <f t="shared" ca="1" si="3"/>
        <v>-10000</v>
      </c>
      <c r="E19" s="3">
        <f t="shared" ca="1" si="4"/>
        <v>87500</v>
      </c>
      <c r="F19" s="6">
        <f t="shared" ca="1" si="5"/>
        <v>0</v>
      </c>
      <c r="G19">
        <f t="shared" ca="1" si="6"/>
        <v>97500</v>
      </c>
      <c r="H19">
        <f t="shared" ca="1" si="7"/>
        <v>0</v>
      </c>
      <c r="I19" s="7">
        <f t="shared" ca="1" si="8"/>
        <v>39875</v>
      </c>
      <c r="J19" s="7">
        <f ca="1">current!I19-'two shift'!I19</f>
        <v>-19875</v>
      </c>
      <c r="L19" s="3">
        <v>5</v>
      </c>
      <c r="M19">
        <v>6242.5</v>
      </c>
    </row>
    <row r="20" spans="1:17" x14ac:dyDescent="0.25">
      <c r="A20">
        <v>7</v>
      </c>
      <c r="B20" s="3">
        <f ca="1">current!B20</f>
        <v>80000</v>
      </c>
      <c r="C20">
        <f t="shared" ca="1" si="2"/>
        <v>97500</v>
      </c>
      <c r="D20" s="6">
        <f t="shared" ca="1" si="3"/>
        <v>-17500</v>
      </c>
      <c r="E20" s="3">
        <f t="shared" ca="1" si="4"/>
        <v>87500</v>
      </c>
      <c r="F20" s="6">
        <f t="shared" ca="1" si="5"/>
        <v>0</v>
      </c>
      <c r="G20">
        <f t="shared" ca="1" si="6"/>
        <v>105000</v>
      </c>
      <c r="H20">
        <f t="shared" ca="1" si="7"/>
        <v>0</v>
      </c>
      <c r="I20" s="7">
        <f t="shared" ca="1" si="8"/>
        <v>40250</v>
      </c>
      <c r="J20" s="7">
        <f ca="1">current!I20-'two shift'!I20</f>
        <v>-2250</v>
      </c>
      <c r="L20" s="3">
        <v>6</v>
      </c>
      <c r="M20">
        <v>-7422.5</v>
      </c>
    </row>
    <row r="21" spans="1:17" x14ac:dyDescent="0.25">
      <c r="A21">
        <v>8</v>
      </c>
      <c r="B21" s="3">
        <f ca="1">current!B21</f>
        <v>95000</v>
      </c>
      <c r="C21">
        <f t="shared" ca="1" si="2"/>
        <v>105000</v>
      </c>
      <c r="D21" s="6">
        <f t="shared" ca="1" si="3"/>
        <v>-10000</v>
      </c>
      <c r="E21" s="3">
        <f t="shared" ca="1" si="4"/>
        <v>87500</v>
      </c>
      <c r="F21" s="6">
        <f t="shared" ca="1" si="5"/>
        <v>0</v>
      </c>
      <c r="G21">
        <f t="shared" ca="1" si="6"/>
        <v>97500</v>
      </c>
      <c r="H21">
        <f t="shared" ca="1" si="7"/>
        <v>0</v>
      </c>
      <c r="I21" s="7">
        <f t="shared" ca="1" si="8"/>
        <v>39875</v>
      </c>
      <c r="J21" s="7">
        <f ca="1">current!I21-'two shift'!I21</f>
        <v>7125</v>
      </c>
      <c r="L21" s="3">
        <v>7</v>
      </c>
      <c r="M21">
        <v>-5515</v>
      </c>
    </row>
    <row r="22" spans="1:17" x14ac:dyDescent="0.25">
      <c r="A22">
        <v>9</v>
      </c>
      <c r="B22" s="3">
        <f ca="1">current!B22</f>
        <v>80000</v>
      </c>
      <c r="C22">
        <f t="shared" ca="1" si="2"/>
        <v>97500</v>
      </c>
      <c r="D22" s="6">
        <f t="shared" ca="1" si="3"/>
        <v>-17500</v>
      </c>
      <c r="E22" s="3">
        <f t="shared" ca="1" si="4"/>
        <v>87500</v>
      </c>
      <c r="F22" s="6">
        <f t="shared" ca="1" si="5"/>
        <v>0</v>
      </c>
      <c r="G22">
        <f t="shared" ca="1" si="6"/>
        <v>105000</v>
      </c>
      <c r="H22">
        <f t="shared" ca="1" si="7"/>
        <v>0</v>
      </c>
      <c r="I22" s="7">
        <f t="shared" ca="1" si="8"/>
        <v>40250</v>
      </c>
      <c r="J22" s="7">
        <f ca="1">current!I22-'two shift'!I22</f>
        <v>-2250</v>
      </c>
      <c r="L22" s="3">
        <v>8</v>
      </c>
      <c r="M22">
        <v>-17260</v>
      </c>
    </row>
    <row r="23" spans="1:17" x14ac:dyDescent="0.25">
      <c r="A23">
        <v>10</v>
      </c>
      <c r="B23" s="3">
        <f ca="1">current!B23</f>
        <v>65000</v>
      </c>
      <c r="C23">
        <f t="shared" ca="1" si="2"/>
        <v>105000</v>
      </c>
      <c r="D23" s="6">
        <f t="shared" ca="1" si="3"/>
        <v>-40000</v>
      </c>
      <c r="E23" s="3">
        <f t="shared" ca="1" si="4"/>
        <v>87500</v>
      </c>
      <c r="F23" s="6">
        <f t="shared" ca="1" si="5"/>
        <v>0</v>
      </c>
      <c r="G23">
        <f t="shared" ca="1" si="6"/>
        <v>127500</v>
      </c>
      <c r="H23">
        <f t="shared" ca="1" si="7"/>
        <v>0</v>
      </c>
      <c r="I23" s="7">
        <f t="shared" ca="1" si="8"/>
        <v>41375</v>
      </c>
      <c r="J23" s="7">
        <f ca="1">current!I23-'two shift'!I23</f>
        <v>-12375</v>
      </c>
      <c r="L23" s="3">
        <v>9</v>
      </c>
      <c r="M23">
        <v>-3830</v>
      </c>
    </row>
    <row r="24" spans="1:17" x14ac:dyDescent="0.25">
      <c r="A24">
        <v>11</v>
      </c>
      <c r="B24" s="3">
        <f ca="1">current!B24</f>
        <v>125000</v>
      </c>
      <c r="C24">
        <f t="shared" ca="1" si="2"/>
        <v>127500</v>
      </c>
      <c r="D24" s="6">
        <f t="shared" ca="1" si="3"/>
        <v>-2500</v>
      </c>
      <c r="E24" s="3">
        <f t="shared" ca="1" si="4"/>
        <v>87500</v>
      </c>
      <c r="F24" s="6">
        <f t="shared" ca="1" si="5"/>
        <v>0</v>
      </c>
      <c r="G24">
        <f t="shared" ca="1" si="6"/>
        <v>90000</v>
      </c>
      <c r="H24">
        <f t="shared" ca="1" si="7"/>
        <v>0</v>
      </c>
      <c r="I24" s="7">
        <f t="shared" ca="1" si="8"/>
        <v>39500</v>
      </c>
      <c r="J24" s="7">
        <f ca="1">current!I24-'two shift'!I24</f>
        <v>35500</v>
      </c>
      <c r="L24" s="3">
        <v>10</v>
      </c>
      <c r="M24">
        <v>-4740</v>
      </c>
    </row>
    <row r="25" spans="1:17" x14ac:dyDescent="0.25">
      <c r="A25">
        <v>12</v>
      </c>
      <c r="B25" s="3">
        <f ca="1">current!B25</f>
        <v>95000</v>
      </c>
      <c r="C25">
        <f t="shared" ca="1" si="2"/>
        <v>90000</v>
      </c>
      <c r="D25" s="6">
        <f t="shared" ca="1" si="3"/>
        <v>5000</v>
      </c>
      <c r="E25" s="3">
        <f t="shared" ca="1" si="4"/>
        <v>87500</v>
      </c>
      <c r="F25" s="6">
        <f t="shared" ca="1" si="5"/>
        <v>0</v>
      </c>
      <c r="G25">
        <f t="shared" ca="1" si="6"/>
        <v>82500</v>
      </c>
      <c r="H25">
        <f t="shared" ca="1" si="7"/>
        <v>0</v>
      </c>
      <c r="I25" s="7">
        <f t="shared" ca="1" si="8"/>
        <v>39125</v>
      </c>
      <c r="J25" s="7">
        <f ca="1">current!I25-'two shift'!I25</f>
        <v>30875</v>
      </c>
      <c r="L25" s="3">
        <v>11</v>
      </c>
      <c r="M25">
        <v>-6210</v>
      </c>
    </row>
    <row r="26" spans="1:17" x14ac:dyDescent="0.25">
      <c r="A26">
        <v>13</v>
      </c>
      <c r="B26" s="3">
        <f ca="1">current!B26</f>
        <v>125000</v>
      </c>
      <c r="C26">
        <f t="shared" ca="1" si="2"/>
        <v>82500</v>
      </c>
      <c r="D26" s="6">
        <f t="shared" ca="1" si="3"/>
        <v>42500</v>
      </c>
      <c r="E26" s="3">
        <f t="shared" ca="1" si="4"/>
        <v>87500</v>
      </c>
      <c r="F26" s="6">
        <f t="shared" ca="1" si="5"/>
        <v>0</v>
      </c>
      <c r="G26">
        <f t="shared" ca="1" si="6"/>
        <v>45000</v>
      </c>
      <c r="H26">
        <f t="shared" ca="1" si="7"/>
        <v>0</v>
      </c>
      <c r="I26" s="7">
        <f t="shared" ca="1" si="8"/>
        <v>37250</v>
      </c>
      <c r="J26" s="7">
        <f ca="1">current!I26-'two shift'!I26</f>
        <v>57750</v>
      </c>
      <c r="L26" s="3">
        <v>12</v>
      </c>
      <c r="M26">
        <v>-12570</v>
      </c>
    </row>
    <row r="27" spans="1:17" x14ac:dyDescent="0.25">
      <c r="A27">
        <v>14</v>
      </c>
      <c r="B27" s="3">
        <f ca="1">current!B27</f>
        <v>95000</v>
      </c>
      <c r="C27">
        <f t="shared" ca="1" si="2"/>
        <v>45000</v>
      </c>
      <c r="D27" s="6">
        <f t="shared" ca="1" si="3"/>
        <v>50000</v>
      </c>
      <c r="E27" s="3">
        <f t="shared" ca="1" si="4"/>
        <v>87500</v>
      </c>
      <c r="F27" s="6">
        <f t="shared" ca="1" si="5"/>
        <v>0</v>
      </c>
      <c r="G27">
        <f t="shared" ca="1" si="6"/>
        <v>37500</v>
      </c>
      <c r="H27">
        <f t="shared" ca="1" si="7"/>
        <v>0</v>
      </c>
      <c r="I27" s="7">
        <f t="shared" ca="1" si="8"/>
        <v>36875</v>
      </c>
      <c r="J27" s="7">
        <f ca="1">current!I27-'two shift'!I27</f>
        <v>53125</v>
      </c>
      <c r="L27" s="3">
        <v>13</v>
      </c>
      <c r="M27">
        <v>-14237.5</v>
      </c>
    </row>
    <row r="28" spans="1:17" x14ac:dyDescent="0.25">
      <c r="A28">
        <v>15</v>
      </c>
      <c r="B28" s="3">
        <f ca="1">current!B28</f>
        <v>50000</v>
      </c>
      <c r="C28">
        <f t="shared" ca="1" si="2"/>
        <v>37500</v>
      </c>
      <c r="D28" s="6">
        <f t="shared" ca="1" si="3"/>
        <v>12500</v>
      </c>
      <c r="E28" s="3">
        <f t="shared" ca="1" si="4"/>
        <v>87500</v>
      </c>
      <c r="F28" s="6">
        <f t="shared" ca="1" si="5"/>
        <v>0</v>
      </c>
      <c r="G28">
        <f t="shared" ca="1" si="6"/>
        <v>75000</v>
      </c>
      <c r="H28">
        <f t="shared" ca="1" si="7"/>
        <v>0</v>
      </c>
      <c r="I28" s="7">
        <f t="shared" ca="1" si="8"/>
        <v>38750</v>
      </c>
      <c r="J28" s="7">
        <f ca="1">current!I28-'two shift'!I28</f>
        <v>5250</v>
      </c>
      <c r="L28" s="3">
        <v>14</v>
      </c>
      <c r="M28">
        <v>-10660</v>
      </c>
    </row>
    <row r="29" spans="1:17" x14ac:dyDescent="0.25">
      <c r="A29">
        <v>16</v>
      </c>
      <c r="B29" s="3">
        <f ca="1">current!B29</f>
        <v>50000</v>
      </c>
      <c r="C29">
        <f t="shared" ca="1" si="2"/>
        <v>75000</v>
      </c>
      <c r="D29" s="6">
        <f t="shared" ca="1" si="3"/>
        <v>-25000</v>
      </c>
      <c r="E29" s="3">
        <f t="shared" ca="1" si="4"/>
        <v>87500</v>
      </c>
      <c r="F29" s="6">
        <f t="shared" ca="1" si="5"/>
        <v>0</v>
      </c>
      <c r="G29">
        <f t="shared" ca="1" si="6"/>
        <v>112500</v>
      </c>
      <c r="H29">
        <f t="shared" ca="1" si="7"/>
        <v>0</v>
      </c>
      <c r="I29" s="7">
        <f t="shared" ca="1" si="8"/>
        <v>40625</v>
      </c>
      <c r="J29" s="7">
        <f ca="1">current!I29-'two shift'!I29</f>
        <v>-20625</v>
      </c>
      <c r="L29" s="3">
        <v>15</v>
      </c>
      <c r="M29">
        <v>-4697.5</v>
      </c>
    </row>
    <row r="30" spans="1:17" x14ac:dyDescent="0.25">
      <c r="A30">
        <v>17</v>
      </c>
      <c r="B30" s="3">
        <f ca="1">current!B30</f>
        <v>95000</v>
      </c>
      <c r="C30">
        <f t="shared" ca="1" si="2"/>
        <v>112500</v>
      </c>
      <c r="D30" s="6">
        <f t="shared" ca="1" si="3"/>
        <v>-17500</v>
      </c>
      <c r="E30" s="3">
        <f t="shared" ca="1" si="4"/>
        <v>87500</v>
      </c>
      <c r="F30" s="6">
        <f t="shared" ca="1" si="5"/>
        <v>0</v>
      </c>
      <c r="G30">
        <f t="shared" ca="1" si="6"/>
        <v>105000</v>
      </c>
      <c r="H30">
        <f t="shared" ca="1" si="7"/>
        <v>0</v>
      </c>
      <c r="I30" s="7">
        <f t="shared" ca="1" si="8"/>
        <v>40250</v>
      </c>
      <c r="J30" s="7">
        <f ca="1">current!I30-'two shift'!I30</f>
        <v>6750</v>
      </c>
      <c r="L30" s="3">
        <v>16</v>
      </c>
      <c r="M30">
        <v>-11771.25</v>
      </c>
    </row>
    <row r="31" spans="1:17" x14ac:dyDescent="0.25">
      <c r="A31">
        <v>18</v>
      </c>
      <c r="B31" s="3">
        <f ca="1">current!B31</f>
        <v>35000</v>
      </c>
      <c r="C31">
        <f t="shared" ca="1" si="2"/>
        <v>105000</v>
      </c>
      <c r="D31" s="6">
        <f t="shared" ca="1" si="3"/>
        <v>-70000</v>
      </c>
      <c r="E31" s="3">
        <f t="shared" ca="1" si="4"/>
        <v>87500</v>
      </c>
      <c r="F31" s="6">
        <f t="shared" ca="1" si="5"/>
        <v>0</v>
      </c>
      <c r="G31">
        <f t="shared" ca="1" si="6"/>
        <v>157500</v>
      </c>
      <c r="H31">
        <f t="shared" ca="1" si="7"/>
        <v>0</v>
      </c>
      <c r="I31" s="7">
        <f t="shared" ca="1" si="8"/>
        <v>42875</v>
      </c>
      <c r="J31" s="7">
        <f ca="1">current!I31-'two shift'!I31</f>
        <v>-22125</v>
      </c>
      <c r="L31" s="3">
        <v>17</v>
      </c>
      <c r="M31">
        <v>-24697.5</v>
      </c>
    </row>
    <row r="32" spans="1:17" x14ac:dyDescent="0.25">
      <c r="A32">
        <v>19</v>
      </c>
      <c r="B32" s="3">
        <f ca="1">current!B32</f>
        <v>125000</v>
      </c>
      <c r="C32">
        <f t="shared" ca="1" si="2"/>
        <v>157500</v>
      </c>
      <c r="D32" s="6">
        <f t="shared" ca="1" si="3"/>
        <v>-32500</v>
      </c>
      <c r="E32" s="3">
        <f t="shared" ca="1" si="4"/>
        <v>87500</v>
      </c>
      <c r="F32" s="6">
        <f t="shared" ca="1" si="5"/>
        <v>0</v>
      </c>
      <c r="G32">
        <f t="shared" ca="1" si="6"/>
        <v>120000</v>
      </c>
      <c r="H32">
        <f t="shared" ca="1" si="7"/>
        <v>0</v>
      </c>
      <c r="I32" s="7">
        <f t="shared" ca="1" si="8"/>
        <v>41000</v>
      </c>
      <c r="J32" s="7">
        <f ca="1">current!I32-'two shift'!I32</f>
        <v>19000</v>
      </c>
      <c r="L32" s="3">
        <v>18</v>
      </c>
      <c r="M32">
        <v>-1757.5</v>
      </c>
    </row>
    <row r="33" spans="1:13" x14ac:dyDescent="0.25">
      <c r="A33">
        <v>20</v>
      </c>
      <c r="B33" s="3">
        <f ca="1">current!B33</f>
        <v>50000</v>
      </c>
      <c r="C33">
        <f t="shared" ca="1" si="2"/>
        <v>120000</v>
      </c>
      <c r="D33" s="6">
        <f t="shared" ca="1" si="3"/>
        <v>-70000</v>
      </c>
      <c r="E33" s="3">
        <f t="shared" ca="1" si="4"/>
        <v>87500</v>
      </c>
      <c r="F33" s="6">
        <f t="shared" ca="1" si="5"/>
        <v>0</v>
      </c>
      <c r="G33">
        <f t="shared" ca="1" si="6"/>
        <v>157500</v>
      </c>
      <c r="H33">
        <f t="shared" ca="1" si="7"/>
        <v>0</v>
      </c>
      <c r="I33" s="7">
        <f t="shared" ca="1" si="8"/>
        <v>42875</v>
      </c>
      <c r="J33" s="7">
        <f ca="1">current!I33-'two shift'!I33</f>
        <v>-16875</v>
      </c>
      <c r="L33" s="3">
        <v>19</v>
      </c>
      <c r="M33">
        <v>-16357.5</v>
      </c>
    </row>
    <row r="34" spans="1:13" x14ac:dyDescent="0.25">
      <c r="A34">
        <v>21</v>
      </c>
      <c r="B34" s="3">
        <f ca="1">current!B34</f>
        <v>50000</v>
      </c>
      <c r="C34">
        <f t="shared" ca="1" si="2"/>
        <v>157500</v>
      </c>
      <c r="D34" s="6">
        <f t="shared" ca="1" si="3"/>
        <v>-107500</v>
      </c>
      <c r="E34" s="3">
        <f t="shared" ca="1" si="4"/>
        <v>87500</v>
      </c>
      <c r="F34" s="6">
        <f t="shared" ca="1" si="5"/>
        <v>0</v>
      </c>
      <c r="G34">
        <f t="shared" ca="1" si="6"/>
        <v>195000</v>
      </c>
      <c r="H34">
        <f t="shared" ca="1" si="7"/>
        <v>0</v>
      </c>
      <c r="I34" s="7">
        <f t="shared" ca="1" si="8"/>
        <v>44750</v>
      </c>
      <c r="J34" s="7">
        <f ca="1">current!I34-'two shift'!I34</f>
        <v>-24750</v>
      </c>
      <c r="L34" s="3">
        <v>20</v>
      </c>
      <c r="M34">
        <v>-23892.5</v>
      </c>
    </row>
    <row r="35" spans="1:13" x14ac:dyDescent="0.25">
      <c r="A35">
        <v>22</v>
      </c>
      <c r="B35" s="3">
        <f ca="1">current!B35</f>
        <v>95000</v>
      </c>
      <c r="C35">
        <f t="shared" ca="1" si="2"/>
        <v>195000</v>
      </c>
      <c r="D35" s="6">
        <f t="shared" ca="1" si="3"/>
        <v>-100000</v>
      </c>
      <c r="E35" s="3">
        <f t="shared" ca="1" si="4"/>
        <v>87500</v>
      </c>
      <c r="F35" s="6">
        <f t="shared" ca="1" si="5"/>
        <v>0</v>
      </c>
      <c r="G35">
        <f t="shared" ca="1" si="6"/>
        <v>187500</v>
      </c>
      <c r="H35">
        <f t="shared" ca="1" si="7"/>
        <v>0</v>
      </c>
      <c r="I35" s="7">
        <f t="shared" ca="1" si="8"/>
        <v>44375</v>
      </c>
      <c r="J35" s="7">
        <f ca="1">current!I35-'two shift'!I35</f>
        <v>2625</v>
      </c>
      <c r="L35" s="3">
        <v>21</v>
      </c>
      <c r="M35">
        <v>-9507.5</v>
      </c>
    </row>
    <row r="36" spans="1:13" x14ac:dyDescent="0.25">
      <c r="A36">
        <v>23</v>
      </c>
      <c r="B36" s="3">
        <f ca="1">current!B36</f>
        <v>80000</v>
      </c>
      <c r="C36">
        <f t="shared" ca="1" si="2"/>
        <v>187500</v>
      </c>
      <c r="D36" s="6">
        <f t="shared" ca="1" si="3"/>
        <v>-107500</v>
      </c>
      <c r="E36" s="3">
        <f t="shared" ca="1" si="4"/>
        <v>87500</v>
      </c>
      <c r="F36" s="6">
        <f t="shared" ca="1" si="5"/>
        <v>0</v>
      </c>
      <c r="G36">
        <f t="shared" ca="1" si="6"/>
        <v>195000</v>
      </c>
      <c r="H36">
        <f t="shared" ca="1" si="7"/>
        <v>0</v>
      </c>
      <c r="I36" s="7">
        <f t="shared" ca="1" si="8"/>
        <v>44750</v>
      </c>
      <c r="J36" s="7">
        <f ca="1">current!I36-'two shift'!I36</f>
        <v>-6750</v>
      </c>
      <c r="L36" s="3">
        <v>22</v>
      </c>
      <c r="M36">
        <v>-16430</v>
      </c>
    </row>
    <row r="37" spans="1:13" x14ac:dyDescent="0.25">
      <c r="A37">
        <v>24</v>
      </c>
      <c r="B37" s="3">
        <f ca="1">current!B37</f>
        <v>80000</v>
      </c>
      <c r="C37">
        <f t="shared" ca="1" si="2"/>
        <v>195000</v>
      </c>
      <c r="D37" s="6">
        <f t="shared" ca="1" si="3"/>
        <v>-115000</v>
      </c>
      <c r="E37" s="3">
        <f t="shared" ca="1" si="4"/>
        <v>87500</v>
      </c>
      <c r="F37" s="6">
        <f t="shared" ca="1" si="5"/>
        <v>0</v>
      </c>
      <c r="G37">
        <f t="shared" ca="1" si="6"/>
        <v>202500</v>
      </c>
      <c r="H37">
        <f t="shared" ca="1" si="7"/>
        <v>0</v>
      </c>
      <c r="I37" s="7">
        <f t="shared" ca="1" si="8"/>
        <v>45125</v>
      </c>
      <c r="J37" s="7">
        <f ca="1">current!I37-'two shift'!I37</f>
        <v>-7125</v>
      </c>
      <c r="L37" s="3">
        <v>23</v>
      </c>
      <c r="M37">
        <v>-29900</v>
      </c>
    </row>
    <row r="38" spans="1:13" x14ac:dyDescent="0.25">
      <c r="A38">
        <v>25</v>
      </c>
      <c r="B38" s="3">
        <f ca="1">current!B38</f>
        <v>35000</v>
      </c>
      <c r="C38">
        <f t="shared" ca="1" si="2"/>
        <v>202500</v>
      </c>
      <c r="D38" s="6">
        <f t="shared" ca="1" si="3"/>
        <v>-167500</v>
      </c>
      <c r="E38" s="3">
        <f t="shared" ca="1" si="4"/>
        <v>87500</v>
      </c>
      <c r="F38" s="6">
        <f t="shared" ca="1" si="5"/>
        <v>0</v>
      </c>
      <c r="G38">
        <f t="shared" ca="1" si="6"/>
        <v>255000</v>
      </c>
      <c r="H38">
        <f t="shared" ca="1" si="7"/>
        <v>0</v>
      </c>
      <c r="I38" s="7">
        <f t="shared" ca="1" si="8"/>
        <v>47750</v>
      </c>
      <c r="J38" s="7">
        <f ca="1">current!I38-'two shift'!I38</f>
        <v>-27000</v>
      </c>
      <c r="L38" s="3">
        <v>24</v>
      </c>
      <c r="M38">
        <v>-2825</v>
      </c>
    </row>
    <row r="39" spans="1:13" x14ac:dyDescent="0.25">
      <c r="A39">
        <v>26</v>
      </c>
      <c r="B39" s="3">
        <f ca="1">current!B39</f>
        <v>50000</v>
      </c>
      <c r="C39">
        <f t="shared" ca="1" si="2"/>
        <v>255000</v>
      </c>
      <c r="D39" s="6">
        <f t="shared" ca="1" si="3"/>
        <v>-205000</v>
      </c>
      <c r="E39" s="3">
        <f t="shared" ca="1" si="4"/>
        <v>87500</v>
      </c>
      <c r="F39" s="6">
        <f t="shared" ca="1" si="5"/>
        <v>0</v>
      </c>
      <c r="G39">
        <f t="shared" ca="1" si="6"/>
        <v>292500</v>
      </c>
      <c r="H39">
        <f t="shared" ca="1" si="7"/>
        <v>0</v>
      </c>
      <c r="I39" s="7">
        <f t="shared" ca="1" si="8"/>
        <v>49625</v>
      </c>
      <c r="J39" s="7">
        <f ca="1">current!I39-'two shift'!I39</f>
        <v>-28875</v>
      </c>
      <c r="L39" s="3">
        <v>25</v>
      </c>
      <c r="M39">
        <v>-9282.5</v>
      </c>
    </row>
    <row r="40" spans="1:13" x14ac:dyDescent="0.25">
      <c r="A40">
        <v>27</v>
      </c>
      <c r="B40" s="3">
        <f ca="1">current!B40</f>
        <v>65000</v>
      </c>
      <c r="C40">
        <f t="shared" ca="1" si="2"/>
        <v>292500</v>
      </c>
      <c r="D40" s="6">
        <f t="shared" ca="1" si="3"/>
        <v>-227500</v>
      </c>
      <c r="E40" s="3">
        <f t="shared" ca="1" si="4"/>
        <v>87500</v>
      </c>
      <c r="F40" s="6">
        <f t="shared" ca="1" si="5"/>
        <v>0</v>
      </c>
      <c r="G40">
        <f t="shared" ca="1" si="6"/>
        <v>315000</v>
      </c>
      <c r="H40">
        <f t="shared" ca="1" si="7"/>
        <v>0</v>
      </c>
      <c r="I40" s="7">
        <f t="shared" ca="1" si="8"/>
        <v>50750</v>
      </c>
      <c r="J40" s="7">
        <f ca="1">current!I40-'two shift'!I40</f>
        <v>-30750</v>
      </c>
      <c r="L40" s="3">
        <v>26</v>
      </c>
      <c r="M40">
        <v>-23697.5</v>
      </c>
    </row>
    <row r="41" spans="1:13" x14ac:dyDescent="0.25">
      <c r="A41">
        <v>28</v>
      </c>
      <c r="B41" s="3">
        <f ca="1">current!B41</f>
        <v>95000</v>
      </c>
      <c r="C41">
        <f t="shared" ca="1" si="2"/>
        <v>315000</v>
      </c>
      <c r="D41" s="6">
        <f t="shared" ca="1" si="3"/>
        <v>-220000</v>
      </c>
      <c r="E41" s="3">
        <f t="shared" ca="1" si="4"/>
        <v>87500</v>
      </c>
      <c r="F41" s="6">
        <f t="shared" ca="1" si="5"/>
        <v>0</v>
      </c>
      <c r="G41">
        <f t="shared" ca="1" si="6"/>
        <v>307500</v>
      </c>
      <c r="H41">
        <f t="shared" ca="1" si="7"/>
        <v>0</v>
      </c>
      <c r="I41" s="7">
        <f t="shared" ca="1" si="8"/>
        <v>50375</v>
      </c>
      <c r="J41" s="7">
        <f ca="1">current!I41-'two shift'!I41</f>
        <v>-3375</v>
      </c>
      <c r="L41" s="3">
        <v>27</v>
      </c>
      <c r="M41">
        <v>-26497.5</v>
      </c>
    </row>
    <row r="42" spans="1:13" x14ac:dyDescent="0.25">
      <c r="A42">
        <v>29</v>
      </c>
      <c r="B42" s="3">
        <f ca="1">current!B42</f>
        <v>65000</v>
      </c>
      <c r="C42">
        <f t="shared" ca="1" si="2"/>
        <v>307500</v>
      </c>
      <c r="D42" s="6">
        <f t="shared" ca="1" si="3"/>
        <v>-242500</v>
      </c>
      <c r="E42" s="3">
        <f t="shared" ca="1" si="4"/>
        <v>87500</v>
      </c>
      <c r="F42" s="6">
        <f t="shared" ca="1" si="5"/>
        <v>0</v>
      </c>
      <c r="G42">
        <f t="shared" ca="1" si="6"/>
        <v>330000</v>
      </c>
      <c r="H42">
        <f t="shared" ca="1" si="7"/>
        <v>0</v>
      </c>
      <c r="I42" s="7">
        <f t="shared" ca="1" si="8"/>
        <v>51500</v>
      </c>
      <c r="J42" s="7">
        <f ca="1">current!I42-'two shift'!I42</f>
        <v>-22500</v>
      </c>
      <c r="L42" s="3">
        <v>28</v>
      </c>
      <c r="M42">
        <v>-24717.5</v>
      </c>
    </row>
    <row r="43" spans="1:13" x14ac:dyDescent="0.25">
      <c r="A43">
        <v>30</v>
      </c>
      <c r="B43" s="3">
        <f ca="1">current!B43</f>
        <v>80000</v>
      </c>
      <c r="C43">
        <f t="shared" ca="1" si="2"/>
        <v>330000</v>
      </c>
      <c r="D43" s="6">
        <f t="shared" ca="1" si="3"/>
        <v>-250000</v>
      </c>
      <c r="E43" s="3">
        <f t="shared" ca="1" si="4"/>
        <v>87500</v>
      </c>
      <c r="F43" s="6">
        <f t="shared" ca="1" si="5"/>
        <v>0</v>
      </c>
      <c r="G43">
        <f t="shared" ca="1" si="6"/>
        <v>337500</v>
      </c>
      <c r="H43">
        <f t="shared" ca="1" si="7"/>
        <v>0</v>
      </c>
      <c r="I43" s="7">
        <f t="shared" ca="1" si="8"/>
        <v>51875</v>
      </c>
      <c r="J43" s="7">
        <f ca="1">current!I43-'two shift'!I43</f>
        <v>-13875</v>
      </c>
      <c r="L43" s="3">
        <v>29</v>
      </c>
      <c r="M43">
        <v>-9242.5</v>
      </c>
    </row>
    <row r="44" spans="1:13" x14ac:dyDescent="0.25">
      <c r="A44">
        <v>31</v>
      </c>
      <c r="B44" s="3">
        <f ca="1">current!B44</f>
        <v>65000</v>
      </c>
      <c r="C44">
        <f t="shared" ca="1" si="2"/>
        <v>337500</v>
      </c>
      <c r="D44" s="6">
        <f t="shared" ca="1" si="3"/>
        <v>-272500</v>
      </c>
      <c r="E44" s="3">
        <f t="shared" ca="1" si="4"/>
        <v>87500</v>
      </c>
      <c r="F44" s="6">
        <f t="shared" ca="1" si="5"/>
        <v>0</v>
      </c>
      <c r="G44">
        <f t="shared" ca="1" si="6"/>
        <v>360000</v>
      </c>
      <c r="H44">
        <f t="shared" ca="1" si="7"/>
        <v>0</v>
      </c>
      <c r="I44" s="7">
        <f t="shared" ca="1" si="8"/>
        <v>53000</v>
      </c>
      <c r="J44" s="7">
        <f ca="1">current!I44-'two shift'!I44</f>
        <v>-24000</v>
      </c>
      <c r="L44" s="3">
        <v>30</v>
      </c>
      <c r="M44">
        <v>-20727.5</v>
      </c>
    </row>
    <row r="45" spans="1:13" x14ac:dyDescent="0.25">
      <c r="A45">
        <v>32</v>
      </c>
      <c r="B45" s="3">
        <f ca="1">current!B45</f>
        <v>80000</v>
      </c>
      <c r="C45">
        <f t="shared" ca="1" si="2"/>
        <v>360000</v>
      </c>
      <c r="D45" s="6">
        <f t="shared" ca="1" si="3"/>
        <v>-280000</v>
      </c>
      <c r="E45" s="3">
        <f t="shared" ca="1" si="4"/>
        <v>87500</v>
      </c>
      <c r="F45" s="6">
        <f t="shared" ca="1" si="5"/>
        <v>0</v>
      </c>
      <c r="G45">
        <f t="shared" ca="1" si="6"/>
        <v>367500</v>
      </c>
      <c r="H45">
        <f t="shared" ca="1" si="7"/>
        <v>0</v>
      </c>
      <c r="I45" s="7">
        <f t="shared" ca="1" si="8"/>
        <v>53375</v>
      </c>
      <c r="J45" s="7">
        <f ca="1">current!I45-'two shift'!I45</f>
        <v>-15375</v>
      </c>
      <c r="L45" s="3">
        <v>31</v>
      </c>
      <c r="M45">
        <v>-20615</v>
      </c>
    </row>
    <row r="46" spans="1:13" x14ac:dyDescent="0.25">
      <c r="A46">
        <v>33</v>
      </c>
      <c r="B46" s="3">
        <f ca="1">current!B46</f>
        <v>80000</v>
      </c>
      <c r="C46">
        <f t="shared" ca="1" si="2"/>
        <v>367500</v>
      </c>
      <c r="D46" s="6">
        <f t="shared" ca="1" si="3"/>
        <v>-287500</v>
      </c>
      <c r="E46" s="3">
        <f t="shared" ca="1" si="4"/>
        <v>87500</v>
      </c>
      <c r="F46" s="6">
        <f t="shared" ca="1" si="5"/>
        <v>0</v>
      </c>
      <c r="G46">
        <f t="shared" ca="1" si="6"/>
        <v>375000</v>
      </c>
      <c r="H46">
        <f t="shared" ca="1" si="7"/>
        <v>0</v>
      </c>
      <c r="I46" s="7">
        <f t="shared" ca="1" si="8"/>
        <v>53750</v>
      </c>
      <c r="J46" s="7">
        <f ca="1">current!I46-'two shift'!I46</f>
        <v>-15750</v>
      </c>
      <c r="L46" s="3">
        <v>32</v>
      </c>
      <c r="M46">
        <v>-13668.75</v>
      </c>
    </row>
    <row r="47" spans="1:13" x14ac:dyDescent="0.25">
      <c r="A47">
        <v>34</v>
      </c>
      <c r="B47" s="3">
        <f ca="1">current!B47</f>
        <v>65000</v>
      </c>
      <c r="C47">
        <f t="shared" ca="1" si="2"/>
        <v>375000</v>
      </c>
      <c r="D47" s="6">
        <f t="shared" ca="1" si="3"/>
        <v>-310000</v>
      </c>
      <c r="E47" s="3">
        <f t="shared" ca="1" si="4"/>
        <v>87500</v>
      </c>
      <c r="F47" s="6">
        <f t="shared" ca="1" si="5"/>
        <v>0</v>
      </c>
      <c r="G47">
        <f t="shared" ca="1" si="6"/>
        <v>397500</v>
      </c>
      <c r="H47">
        <f t="shared" ca="1" si="7"/>
        <v>0</v>
      </c>
      <c r="I47" s="7">
        <f t="shared" ca="1" si="8"/>
        <v>54875</v>
      </c>
      <c r="J47" s="7">
        <f ca="1">current!I47-'two shift'!I47</f>
        <v>-25875</v>
      </c>
      <c r="L47" s="3">
        <v>33</v>
      </c>
      <c r="M47">
        <v>-9440</v>
      </c>
    </row>
    <row r="48" spans="1:13" x14ac:dyDescent="0.25">
      <c r="A48">
        <v>35</v>
      </c>
      <c r="B48" s="3">
        <f ca="1">current!B48</f>
        <v>50000</v>
      </c>
      <c r="C48">
        <f t="shared" ca="1" si="2"/>
        <v>397500</v>
      </c>
      <c r="D48" s="6">
        <f t="shared" ca="1" si="3"/>
        <v>-347500</v>
      </c>
      <c r="E48" s="3">
        <f t="shared" ca="1" si="4"/>
        <v>87500</v>
      </c>
      <c r="F48" s="6">
        <f t="shared" ca="1" si="5"/>
        <v>0</v>
      </c>
      <c r="G48">
        <f t="shared" ca="1" si="6"/>
        <v>435000</v>
      </c>
      <c r="H48">
        <f t="shared" ca="1" si="7"/>
        <v>0</v>
      </c>
      <c r="I48" s="7">
        <f t="shared" ca="1" si="8"/>
        <v>56750</v>
      </c>
      <c r="J48" s="7">
        <f ca="1">current!I48-'two shift'!I48</f>
        <v>-36750</v>
      </c>
      <c r="L48" s="3">
        <v>34</v>
      </c>
      <c r="M48">
        <v>-14896.25</v>
      </c>
    </row>
    <row r="49" spans="1:13" x14ac:dyDescent="0.25">
      <c r="A49">
        <v>36</v>
      </c>
      <c r="B49" s="3">
        <f ca="1">current!B49</f>
        <v>110000</v>
      </c>
      <c r="C49">
        <f t="shared" ca="1" si="2"/>
        <v>435000</v>
      </c>
      <c r="D49" s="6">
        <f t="shared" ca="1" si="3"/>
        <v>-325000</v>
      </c>
      <c r="E49" s="3">
        <f t="shared" ca="1" si="4"/>
        <v>87500</v>
      </c>
      <c r="F49" s="6">
        <f t="shared" ca="1" si="5"/>
        <v>0</v>
      </c>
      <c r="G49">
        <f t="shared" ca="1" si="6"/>
        <v>412500</v>
      </c>
      <c r="H49">
        <f t="shared" ca="1" si="7"/>
        <v>0</v>
      </c>
      <c r="I49" s="7">
        <f t="shared" ca="1" si="8"/>
        <v>55625</v>
      </c>
      <c r="J49" s="7">
        <f ca="1">current!I49-'two shift'!I49</f>
        <v>4375</v>
      </c>
      <c r="L49" s="3">
        <v>35</v>
      </c>
      <c r="M49">
        <v>-18587.5</v>
      </c>
    </row>
    <row r="50" spans="1:13" x14ac:dyDescent="0.25">
      <c r="A50">
        <v>37</v>
      </c>
      <c r="B50" s="3">
        <f ca="1">current!B50</f>
        <v>95000</v>
      </c>
      <c r="C50">
        <f t="shared" ca="1" si="2"/>
        <v>412500</v>
      </c>
      <c r="D50" s="6">
        <f t="shared" ca="1" si="3"/>
        <v>-317500</v>
      </c>
      <c r="E50" s="3">
        <f t="shared" ca="1" si="4"/>
        <v>87500</v>
      </c>
      <c r="F50" s="6">
        <f t="shared" ca="1" si="5"/>
        <v>0</v>
      </c>
      <c r="G50">
        <f t="shared" ca="1" si="6"/>
        <v>405000</v>
      </c>
      <c r="H50">
        <f t="shared" ca="1" si="7"/>
        <v>0</v>
      </c>
      <c r="I50" s="7">
        <f t="shared" ca="1" si="8"/>
        <v>55250</v>
      </c>
      <c r="J50" s="7">
        <f ca="1">current!I50-'two shift'!I50</f>
        <v>-250</v>
      </c>
      <c r="L50" s="3">
        <v>36</v>
      </c>
      <c r="M50">
        <v>-21340</v>
      </c>
    </row>
    <row r="51" spans="1:13" x14ac:dyDescent="0.25">
      <c r="A51">
        <v>38</v>
      </c>
      <c r="B51" s="3">
        <f ca="1">current!B51</f>
        <v>80000</v>
      </c>
      <c r="C51">
        <f t="shared" ca="1" si="2"/>
        <v>405000</v>
      </c>
      <c r="D51" s="6">
        <f t="shared" ca="1" si="3"/>
        <v>-325000</v>
      </c>
      <c r="E51" s="3">
        <f t="shared" ca="1" si="4"/>
        <v>87500</v>
      </c>
      <c r="F51" s="6">
        <f t="shared" ca="1" si="5"/>
        <v>0</v>
      </c>
      <c r="G51">
        <f t="shared" ca="1" si="6"/>
        <v>412500</v>
      </c>
      <c r="H51">
        <f t="shared" ca="1" si="7"/>
        <v>0</v>
      </c>
      <c r="I51" s="7">
        <f t="shared" ca="1" si="8"/>
        <v>55625</v>
      </c>
      <c r="J51" s="7">
        <f ca="1">current!I51-'two shift'!I51</f>
        <v>-14625</v>
      </c>
      <c r="L51" s="3">
        <v>37</v>
      </c>
      <c r="M51">
        <v>-21977.5</v>
      </c>
    </row>
    <row r="52" spans="1:13" x14ac:dyDescent="0.25">
      <c r="A52">
        <v>39</v>
      </c>
      <c r="B52" s="3">
        <f ca="1">current!B52</f>
        <v>110000</v>
      </c>
      <c r="C52">
        <f t="shared" ca="1" si="2"/>
        <v>412500</v>
      </c>
      <c r="D52" s="6">
        <f t="shared" ca="1" si="3"/>
        <v>-302500</v>
      </c>
      <c r="E52" s="3">
        <f t="shared" ca="1" si="4"/>
        <v>87500</v>
      </c>
      <c r="F52" s="6">
        <f t="shared" ca="1" si="5"/>
        <v>0</v>
      </c>
      <c r="G52">
        <f t="shared" ca="1" si="6"/>
        <v>390000</v>
      </c>
      <c r="H52">
        <f t="shared" ca="1" si="7"/>
        <v>0</v>
      </c>
      <c r="I52" s="7">
        <f t="shared" ca="1" si="8"/>
        <v>54500</v>
      </c>
      <c r="J52" s="7">
        <f ca="1">current!I52-'two shift'!I52</f>
        <v>5500</v>
      </c>
      <c r="L52" s="3">
        <v>38</v>
      </c>
      <c r="M52">
        <v>583.75</v>
      </c>
    </row>
    <row r="53" spans="1:13" x14ac:dyDescent="0.25">
      <c r="A53">
        <v>40</v>
      </c>
      <c r="B53" s="3">
        <f ca="1">current!B53</f>
        <v>110000</v>
      </c>
      <c r="C53">
        <f t="shared" ca="1" si="2"/>
        <v>390000</v>
      </c>
      <c r="D53" s="6">
        <f t="shared" ca="1" si="3"/>
        <v>-280000</v>
      </c>
      <c r="E53" s="3">
        <f t="shared" ca="1" si="4"/>
        <v>87500</v>
      </c>
      <c r="F53" s="6">
        <f t="shared" ca="1" si="5"/>
        <v>0</v>
      </c>
      <c r="G53">
        <f t="shared" ca="1" si="6"/>
        <v>367500</v>
      </c>
      <c r="H53">
        <f t="shared" ca="1" si="7"/>
        <v>0</v>
      </c>
      <c r="I53" s="7">
        <f t="shared" ca="1" si="8"/>
        <v>53375</v>
      </c>
      <c r="J53" s="7">
        <f ca="1">current!I53-'two shift'!I53</f>
        <v>16625</v>
      </c>
      <c r="L53" s="3">
        <v>39</v>
      </c>
      <c r="M53">
        <v>-28975</v>
      </c>
    </row>
    <row r="54" spans="1:13" x14ac:dyDescent="0.25">
      <c r="A54">
        <v>41</v>
      </c>
      <c r="B54" s="3">
        <f ca="1">current!B54</f>
        <v>95000</v>
      </c>
      <c r="C54">
        <f t="shared" ca="1" si="2"/>
        <v>367500</v>
      </c>
      <c r="D54" s="6">
        <f t="shared" ca="1" si="3"/>
        <v>-272500</v>
      </c>
      <c r="E54" s="3">
        <f t="shared" ca="1" si="4"/>
        <v>87500</v>
      </c>
      <c r="F54" s="6">
        <f t="shared" ca="1" si="5"/>
        <v>0</v>
      </c>
      <c r="G54">
        <f t="shared" ca="1" si="6"/>
        <v>360000</v>
      </c>
      <c r="H54">
        <f t="shared" ca="1" si="7"/>
        <v>0</v>
      </c>
      <c r="I54" s="7">
        <f t="shared" ca="1" si="8"/>
        <v>53000</v>
      </c>
      <c r="J54" s="7">
        <f ca="1">current!I54-'two shift'!I54</f>
        <v>12000</v>
      </c>
      <c r="L54" s="3">
        <v>40</v>
      </c>
      <c r="M54">
        <v>-16012.5</v>
      </c>
    </row>
    <row r="55" spans="1:13" x14ac:dyDescent="0.25">
      <c r="A55">
        <v>42</v>
      </c>
      <c r="B55" s="3">
        <f ca="1">current!B55</f>
        <v>65000</v>
      </c>
      <c r="C55">
        <f t="shared" ca="1" si="2"/>
        <v>360000</v>
      </c>
      <c r="D55" s="6">
        <f t="shared" ca="1" si="3"/>
        <v>-295000</v>
      </c>
      <c r="E55" s="3">
        <f t="shared" ca="1" si="4"/>
        <v>87500</v>
      </c>
      <c r="F55" s="6">
        <f t="shared" ca="1" si="5"/>
        <v>0</v>
      </c>
      <c r="G55">
        <f t="shared" ca="1" si="6"/>
        <v>382500</v>
      </c>
      <c r="H55">
        <f t="shared" ca="1" si="7"/>
        <v>0</v>
      </c>
      <c r="I55" s="7">
        <f t="shared" ca="1" si="8"/>
        <v>54125</v>
      </c>
      <c r="J55" s="7">
        <f ca="1">current!I55-'two shift'!I55</f>
        <v>-16125</v>
      </c>
      <c r="L55" s="3">
        <v>41</v>
      </c>
      <c r="M55">
        <v>-26677.5</v>
      </c>
    </row>
    <row r="56" spans="1:13" x14ac:dyDescent="0.25">
      <c r="A56">
        <v>43</v>
      </c>
      <c r="B56" s="3">
        <f ca="1">current!B56</f>
        <v>65000</v>
      </c>
      <c r="C56">
        <f t="shared" ca="1" si="2"/>
        <v>382500</v>
      </c>
      <c r="D56" s="6">
        <f t="shared" ca="1" si="3"/>
        <v>-317500</v>
      </c>
      <c r="E56" s="3">
        <f t="shared" ca="1" si="4"/>
        <v>87500</v>
      </c>
      <c r="F56" s="6">
        <f t="shared" ca="1" si="5"/>
        <v>0</v>
      </c>
      <c r="G56">
        <f t="shared" ca="1" si="6"/>
        <v>405000</v>
      </c>
      <c r="H56">
        <f t="shared" ca="1" si="7"/>
        <v>0</v>
      </c>
      <c r="I56" s="7">
        <f t="shared" ca="1" si="8"/>
        <v>55250</v>
      </c>
      <c r="J56" s="7">
        <f ca="1">current!I56-'two shift'!I56</f>
        <v>-26250</v>
      </c>
      <c r="L56" s="3">
        <v>42</v>
      </c>
      <c r="M56">
        <v>-17155</v>
      </c>
    </row>
    <row r="57" spans="1:13" x14ac:dyDescent="0.25">
      <c r="A57">
        <v>44</v>
      </c>
      <c r="B57" s="3">
        <f ca="1">current!B57</f>
        <v>80000</v>
      </c>
      <c r="C57">
        <f t="shared" ca="1" si="2"/>
        <v>405000</v>
      </c>
      <c r="D57" s="6">
        <f t="shared" ca="1" si="3"/>
        <v>-325000</v>
      </c>
      <c r="E57" s="3">
        <f t="shared" ca="1" si="4"/>
        <v>87500</v>
      </c>
      <c r="F57" s="6">
        <f t="shared" ca="1" si="5"/>
        <v>0</v>
      </c>
      <c r="G57">
        <f t="shared" ca="1" si="6"/>
        <v>412500</v>
      </c>
      <c r="H57">
        <f t="shared" ca="1" si="7"/>
        <v>0</v>
      </c>
      <c r="I57" s="7">
        <f t="shared" ca="1" si="8"/>
        <v>55625</v>
      </c>
      <c r="J57" s="7">
        <f ca="1">current!I57-'two shift'!I57</f>
        <v>-17625</v>
      </c>
      <c r="L57" s="3">
        <v>43</v>
      </c>
      <c r="M57">
        <v>-14565</v>
      </c>
    </row>
    <row r="58" spans="1:13" x14ac:dyDescent="0.25">
      <c r="A58">
        <v>45</v>
      </c>
      <c r="B58" s="3">
        <f ca="1">current!B58</f>
        <v>95000</v>
      </c>
      <c r="C58">
        <f t="shared" ca="1" si="2"/>
        <v>412500</v>
      </c>
      <c r="D58" s="6">
        <f t="shared" ca="1" si="3"/>
        <v>-317500</v>
      </c>
      <c r="E58" s="3">
        <f t="shared" ca="1" si="4"/>
        <v>87500</v>
      </c>
      <c r="F58" s="6">
        <f t="shared" ca="1" si="5"/>
        <v>0</v>
      </c>
      <c r="G58">
        <f t="shared" ca="1" si="6"/>
        <v>405000</v>
      </c>
      <c r="H58">
        <f t="shared" ca="1" si="7"/>
        <v>0</v>
      </c>
      <c r="I58" s="7">
        <f t="shared" ca="1" si="8"/>
        <v>55250</v>
      </c>
      <c r="J58" s="7">
        <f ca="1">current!I58-'two shift'!I58</f>
        <v>-8250</v>
      </c>
      <c r="L58" s="3">
        <v>44</v>
      </c>
      <c r="M58">
        <v>-12992.5</v>
      </c>
    </row>
    <row r="59" spans="1:13" x14ac:dyDescent="0.25">
      <c r="A59">
        <v>46</v>
      </c>
      <c r="B59" s="3">
        <f ca="1">current!B59</f>
        <v>65000</v>
      </c>
      <c r="C59">
        <f t="shared" ca="1" si="2"/>
        <v>405000</v>
      </c>
      <c r="D59" s="6">
        <f t="shared" ca="1" si="3"/>
        <v>-340000</v>
      </c>
      <c r="E59" s="3">
        <f t="shared" ca="1" si="4"/>
        <v>87500</v>
      </c>
      <c r="F59" s="6">
        <f t="shared" ca="1" si="5"/>
        <v>0</v>
      </c>
      <c r="G59">
        <f t="shared" ca="1" si="6"/>
        <v>427500</v>
      </c>
      <c r="H59">
        <f t="shared" ca="1" si="7"/>
        <v>0</v>
      </c>
      <c r="I59" s="7">
        <f t="shared" ca="1" si="8"/>
        <v>56375</v>
      </c>
      <c r="J59" s="7">
        <f ca="1">current!I59-'two shift'!I59</f>
        <v>-27375</v>
      </c>
      <c r="L59" s="3">
        <v>45</v>
      </c>
      <c r="M59">
        <v>-577.5</v>
      </c>
    </row>
    <row r="60" spans="1:13" x14ac:dyDescent="0.25">
      <c r="A60">
        <v>47</v>
      </c>
      <c r="B60" s="3">
        <f ca="1">current!B60</f>
        <v>95000</v>
      </c>
      <c r="C60">
        <f t="shared" ca="1" si="2"/>
        <v>427500</v>
      </c>
      <c r="D60" s="6">
        <f t="shared" ca="1" si="3"/>
        <v>-332500</v>
      </c>
      <c r="E60" s="3">
        <f t="shared" ca="1" si="4"/>
        <v>87500</v>
      </c>
      <c r="F60" s="6">
        <f t="shared" ca="1" si="5"/>
        <v>0</v>
      </c>
      <c r="G60">
        <f t="shared" ca="1" si="6"/>
        <v>420000</v>
      </c>
      <c r="H60">
        <f t="shared" ca="1" si="7"/>
        <v>0</v>
      </c>
      <c r="I60" s="7">
        <f t="shared" ca="1" si="8"/>
        <v>56000</v>
      </c>
      <c r="J60" s="7">
        <f ca="1">current!I60-'two shift'!I60</f>
        <v>-9000</v>
      </c>
      <c r="L60" s="3">
        <v>46</v>
      </c>
      <c r="M60">
        <v>-26887.5</v>
      </c>
    </row>
    <row r="61" spans="1:13" x14ac:dyDescent="0.25">
      <c r="A61">
        <v>48</v>
      </c>
      <c r="B61" s="3">
        <f ca="1">current!B61</f>
        <v>80000</v>
      </c>
      <c r="C61">
        <f t="shared" ca="1" si="2"/>
        <v>420000</v>
      </c>
      <c r="D61" s="6">
        <f t="shared" ca="1" si="3"/>
        <v>-340000</v>
      </c>
      <c r="E61" s="3">
        <f t="shared" ca="1" si="4"/>
        <v>87500</v>
      </c>
      <c r="F61" s="6">
        <f t="shared" ca="1" si="5"/>
        <v>0</v>
      </c>
      <c r="G61">
        <f t="shared" ca="1" si="6"/>
        <v>427500</v>
      </c>
      <c r="H61">
        <f t="shared" ca="1" si="7"/>
        <v>0</v>
      </c>
      <c r="I61" s="7">
        <f t="shared" ca="1" si="8"/>
        <v>56375</v>
      </c>
      <c r="J61" s="7">
        <f ca="1">current!I61-'two shift'!I61</f>
        <v>-18375</v>
      </c>
      <c r="L61" s="3">
        <v>47</v>
      </c>
      <c r="M61">
        <v>-13065</v>
      </c>
    </row>
    <row r="62" spans="1:13" x14ac:dyDescent="0.25">
      <c r="A62">
        <v>49</v>
      </c>
      <c r="B62" s="3">
        <f ca="1">current!B62</f>
        <v>95000</v>
      </c>
      <c r="C62">
        <f t="shared" ca="1" si="2"/>
        <v>427500</v>
      </c>
      <c r="D62" s="6">
        <f t="shared" ca="1" si="3"/>
        <v>-332500</v>
      </c>
      <c r="E62" s="3">
        <f t="shared" ca="1" si="4"/>
        <v>87500</v>
      </c>
      <c r="F62" s="6">
        <f t="shared" ca="1" si="5"/>
        <v>0</v>
      </c>
      <c r="G62">
        <f t="shared" ca="1" si="6"/>
        <v>420000</v>
      </c>
      <c r="H62">
        <f t="shared" ca="1" si="7"/>
        <v>0</v>
      </c>
      <c r="I62" s="7">
        <f t="shared" ca="1" si="8"/>
        <v>56000</v>
      </c>
      <c r="J62" s="7">
        <f ca="1">current!I62-'two shift'!I62</f>
        <v>-9000</v>
      </c>
      <c r="L62" s="3">
        <v>48</v>
      </c>
      <c r="M62">
        <v>-12835</v>
      </c>
    </row>
    <row r="63" spans="1:13" x14ac:dyDescent="0.25">
      <c r="A63">
        <v>50</v>
      </c>
      <c r="B63" s="3">
        <f ca="1">current!B63</f>
        <v>110000</v>
      </c>
      <c r="C63">
        <f t="shared" ca="1" si="2"/>
        <v>420000</v>
      </c>
      <c r="D63" s="6">
        <f t="shared" ca="1" si="3"/>
        <v>-310000</v>
      </c>
      <c r="E63" s="3">
        <f t="shared" ca="1" si="4"/>
        <v>87500</v>
      </c>
      <c r="F63" s="6">
        <f t="shared" ca="1" si="5"/>
        <v>0</v>
      </c>
      <c r="G63">
        <f t="shared" ca="1" si="6"/>
        <v>397500</v>
      </c>
      <c r="H63">
        <f t="shared" ca="1" si="7"/>
        <v>0</v>
      </c>
      <c r="I63" s="7">
        <f t="shared" ca="1" si="8"/>
        <v>54875</v>
      </c>
      <c r="J63" s="7">
        <f ca="1">current!I63-'two shift'!I63</f>
        <v>5125</v>
      </c>
      <c r="L63" s="3">
        <v>49</v>
      </c>
      <c r="M63">
        <v>2975</v>
      </c>
    </row>
    <row r="64" spans="1:13" x14ac:dyDescent="0.25">
      <c r="A64">
        <v>51</v>
      </c>
      <c r="B64" s="3">
        <f ca="1">current!B64</f>
        <v>35000</v>
      </c>
      <c r="C64">
        <f t="shared" ca="1" si="2"/>
        <v>397500</v>
      </c>
      <c r="D64" s="6">
        <f t="shared" ca="1" si="3"/>
        <v>-362500</v>
      </c>
      <c r="E64" s="3">
        <f t="shared" ca="1" si="4"/>
        <v>87500</v>
      </c>
      <c r="F64" s="6">
        <f t="shared" ca="1" si="5"/>
        <v>0</v>
      </c>
      <c r="G64">
        <f t="shared" ca="1" si="6"/>
        <v>450000</v>
      </c>
      <c r="H64">
        <f t="shared" ca="1" si="7"/>
        <v>0</v>
      </c>
      <c r="I64" s="7">
        <f t="shared" ca="1" si="8"/>
        <v>57500</v>
      </c>
      <c r="J64" s="7">
        <f ca="1">current!I64-'two shift'!I64</f>
        <v>-37250</v>
      </c>
      <c r="L64" s="3">
        <v>50</v>
      </c>
      <c r="M64">
        <v>-26482.5</v>
      </c>
    </row>
    <row r="65" spans="1:13" x14ac:dyDescent="0.25">
      <c r="A65">
        <v>52</v>
      </c>
      <c r="B65" s="3">
        <f ca="1">current!B65</f>
        <v>50000</v>
      </c>
      <c r="C65">
        <f t="shared" ca="1" si="2"/>
        <v>450000</v>
      </c>
      <c r="D65" s="6">
        <f t="shared" ca="1" si="3"/>
        <v>-400000</v>
      </c>
      <c r="E65" s="3">
        <f t="shared" ca="1" si="4"/>
        <v>87500</v>
      </c>
      <c r="F65" s="6">
        <f t="shared" ca="1" si="5"/>
        <v>0</v>
      </c>
      <c r="G65">
        <f t="shared" ca="1" si="6"/>
        <v>487500</v>
      </c>
      <c r="H65">
        <f t="shared" ca="1" si="7"/>
        <v>0</v>
      </c>
      <c r="I65" s="7">
        <f t="shared" ca="1" si="8"/>
        <v>59375</v>
      </c>
      <c r="J65" s="7">
        <f ca="1">current!I65-'two shift'!I65</f>
        <v>-39125</v>
      </c>
      <c r="L65" s="3">
        <v>51</v>
      </c>
      <c r="M65">
        <v>-10327.5</v>
      </c>
    </row>
    <row r="66" spans="1:13" x14ac:dyDescent="0.25">
      <c r="A66">
        <v>53</v>
      </c>
      <c r="B66" s="3">
        <f ca="1">current!B66</f>
        <v>80000</v>
      </c>
      <c r="C66">
        <f t="shared" ca="1" si="2"/>
        <v>487500</v>
      </c>
      <c r="D66" s="6">
        <f t="shared" ca="1" si="3"/>
        <v>-407500</v>
      </c>
      <c r="E66" s="3">
        <f t="shared" ca="1" si="4"/>
        <v>87500</v>
      </c>
      <c r="F66" s="6">
        <f t="shared" ca="1" si="5"/>
        <v>0</v>
      </c>
      <c r="G66">
        <f t="shared" ca="1" si="6"/>
        <v>495000</v>
      </c>
      <c r="H66">
        <f t="shared" ca="1" si="7"/>
        <v>0</v>
      </c>
      <c r="I66" s="7">
        <f t="shared" ca="1" si="8"/>
        <v>59750</v>
      </c>
      <c r="J66" s="7">
        <f ca="1">current!I66-'two shift'!I66</f>
        <v>-24750</v>
      </c>
      <c r="L66" s="3">
        <v>52</v>
      </c>
      <c r="M66">
        <v>-30155</v>
      </c>
    </row>
    <row r="67" spans="1:13" x14ac:dyDescent="0.25">
      <c r="A67">
        <v>54</v>
      </c>
      <c r="B67" s="3">
        <f ca="1">current!B67</f>
        <v>80000</v>
      </c>
      <c r="C67">
        <f t="shared" ca="1" si="2"/>
        <v>495000</v>
      </c>
      <c r="D67" s="6">
        <f t="shared" ca="1" si="3"/>
        <v>-415000</v>
      </c>
      <c r="E67" s="3">
        <f t="shared" ca="1" si="4"/>
        <v>87500</v>
      </c>
      <c r="F67" s="6">
        <f t="shared" ca="1" si="5"/>
        <v>0</v>
      </c>
      <c r="G67">
        <f t="shared" ca="1" si="6"/>
        <v>502500</v>
      </c>
      <c r="H67">
        <f t="shared" ca="1" si="7"/>
        <v>0</v>
      </c>
      <c r="I67" s="7">
        <f t="shared" ca="1" si="8"/>
        <v>60125</v>
      </c>
      <c r="J67" s="7">
        <f ca="1">current!I67-'two shift'!I67</f>
        <v>-22125</v>
      </c>
      <c r="L67" s="3">
        <v>53</v>
      </c>
      <c r="M67">
        <v>-13540</v>
      </c>
    </row>
    <row r="68" spans="1:13" x14ac:dyDescent="0.25">
      <c r="A68">
        <v>55</v>
      </c>
      <c r="B68" s="3">
        <f ca="1">current!B68</f>
        <v>95000</v>
      </c>
      <c r="C68">
        <f t="shared" ca="1" si="2"/>
        <v>502500</v>
      </c>
      <c r="D68" s="6">
        <f t="shared" ca="1" si="3"/>
        <v>-407500</v>
      </c>
      <c r="E68" s="3">
        <f t="shared" ca="1" si="4"/>
        <v>87500</v>
      </c>
      <c r="F68" s="6">
        <f t="shared" ca="1" si="5"/>
        <v>0</v>
      </c>
      <c r="G68">
        <f t="shared" ca="1" si="6"/>
        <v>495000</v>
      </c>
      <c r="H68">
        <f t="shared" ca="1" si="7"/>
        <v>0</v>
      </c>
      <c r="I68" s="7">
        <f t="shared" ca="1" si="8"/>
        <v>59750</v>
      </c>
      <c r="J68" s="7">
        <f ca="1">current!I68-'two shift'!I68</f>
        <v>-12750</v>
      </c>
      <c r="L68" s="3">
        <v>54</v>
      </c>
      <c r="M68">
        <v>-5187.5</v>
      </c>
    </row>
    <row r="69" spans="1:13" x14ac:dyDescent="0.25">
      <c r="A69">
        <v>56</v>
      </c>
      <c r="B69" s="3">
        <f ca="1">current!B69</f>
        <v>35000</v>
      </c>
      <c r="C69">
        <f t="shared" ca="1" si="2"/>
        <v>495000</v>
      </c>
      <c r="D69" s="6">
        <f t="shared" ca="1" si="3"/>
        <v>-460000</v>
      </c>
      <c r="E69" s="3">
        <f t="shared" ca="1" si="4"/>
        <v>87500</v>
      </c>
      <c r="F69" s="6">
        <f t="shared" ca="1" si="5"/>
        <v>0</v>
      </c>
      <c r="G69">
        <f t="shared" ca="1" si="6"/>
        <v>547500</v>
      </c>
      <c r="H69">
        <f t="shared" ca="1" si="7"/>
        <v>0</v>
      </c>
      <c r="I69" s="7">
        <f t="shared" ca="1" si="8"/>
        <v>62375</v>
      </c>
      <c r="J69" s="7">
        <f ca="1">current!I69-'two shift'!I69</f>
        <v>-41625</v>
      </c>
      <c r="L69" s="3">
        <v>55</v>
      </c>
      <c r="M69">
        <v>-16038.75</v>
      </c>
    </row>
    <row r="70" spans="1:13" x14ac:dyDescent="0.25">
      <c r="A70">
        <v>57</v>
      </c>
      <c r="B70" s="3">
        <f ca="1">current!B70</f>
        <v>65000</v>
      </c>
      <c r="C70">
        <f t="shared" ca="1" si="2"/>
        <v>547500</v>
      </c>
      <c r="D70" s="6">
        <f t="shared" ca="1" si="3"/>
        <v>-482500</v>
      </c>
      <c r="E70" s="3">
        <f t="shared" ca="1" si="4"/>
        <v>87500</v>
      </c>
      <c r="F70" s="6">
        <f t="shared" ca="1" si="5"/>
        <v>0</v>
      </c>
      <c r="G70">
        <f t="shared" ca="1" si="6"/>
        <v>570000</v>
      </c>
      <c r="H70">
        <f t="shared" ca="1" si="7"/>
        <v>0</v>
      </c>
      <c r="I70" s="7">
        <f t="shared" ca="1" si="8"/>
        <v>63500</v>
      </c>
      <c r="J70" s="7">
        <f ca="1">current!I70-'two shift'!I70</f>
        <v>-43500</v>
      </c>
      <c r="L70" s="3">
        <v>56</v>
      </c>
      <c r="M70">
        <v>-13367.5</v>
      </c>
    </row>
    <row r="71" spans="1:13" x14ac:dyDescent="0.25">
      <c r="A71">
        <v>58</v>
      </c>
      <c r="B71" s="3">
        <f ca="1">current!B71</f>
        <v>95000</v>
      </c>
      <c r="C71">
        <f t="shared" ca="1" si="2"/>
        <v>570000</v>
      </c>
      <c r="D71" s="6">
        <f t="shared" ca="1" si="3"/>
        <v>-475000</v>
      </c>
      <c r="E71" s="3">
        <f t="shared" ca="1" si="4"/>
        <v>87500</v>
      </c>
      <c r="F71" s="6">
        <f t="shared" ca="1" si="5"/>
        <v>0</v>
      </c>
      <c r="G71">
        <f t="shared" ca="1" si="6"/>
        <v>562500</v>
      </c>
      <c r="H71">
        <f t="shared" ca="1" si="7"/>
        <v>0</v>
      </c>
      <c r="I71" s="7">
        <f t="shared" ca="1" si="8"/>
        <v>63125</v>
      </c>
      <c r="J71" s="7">
        <f ca="1">current!I71-'two shift'!I71</f>
        <v>-16125</v>
      </c>
      <c r="L71" s="3">
        <v>57</v>
      </c>
      <c r="M71">
        <v>-18465</v>
      </c>
    </row>
    <row r="72" spans="1:13" x14ac:dyDescent="0.25">
      <c r="A72">
        <v>59</v>
      </c>
      <c r="B72" s="3">
        <f ca="1">current!B72</f>
        <v>65000</v>
      </c>
      <c r="C72">
        <f t="shared" ca="1" si="2"/>
        <v>562500</v>
      </c>
      <c r="D72" s="6">
        <f t="shared" ca="1" si="3"/>
        <v>-497500</v>
      </c>
      <c r="E72" s="3">
        <f t="shared" ca="1" si="4"/>
        <v>87500</v>
      </c>
      <c r="F72" s="6">
        <f t="shared" ca="1" si="5"/>
        <v>0</v>
      </c>
      <c r="G72">
        <f t="shared" ca="1" si="6"/>
        <v>585000</v>
      </c>
      <c r="H72">
        <f t="shared" ca="1" si="7"/>
        <v>0</v>
      </c>
      <c r="I72" s="7">
        <f t="shared" ca="1" si="8"/>
        <v>64250</v>
      </c>
      <c r="J72" s="7">
        <f ca="1">current!I72-'two shift'!I72</f>
        <v>-35250</v>
      </c>
      <c r="L72" s="3">
        <v>58</v>
      </c>
      <c r="M72">
        <v>-17167.5</v>
      </c>
    </row>
    <row r="73" spans="1:13" x14ac:dyDescent="0.25">
      <c r="A73">
        <v>60</v>
      </c>
      <c r="B73" s="3">
        <f ca="1">current!B73</f>
        <v>50000</v>
      </c>
      <c r="C73">
        <f t="shared" ca="1" si="2"/>
        <v>585000</v>
      </c>
      <c r="D73" s="6">
        <f t="shared" ca="1" si="3"/>
        <v>-535000</v>
      </c>
      <c r="E73" s="3">
        <f t="shared" ca="1" si="4"/>
        <v>87500</v>
      </c>
      <c r="F73" s="6">
        <f t="shared" ca="1" si="5"/>
        <v>0</v>
      </c>
      <c r="G73">
        <f t="shared" ca="1" si="6"/>
        <v>622500</v>
      </c>
      <c r="H73">
        <f t="shared" ca="1" si="7"/>
        <v>0</v>
      </c>
      <c r="I73" s="7">
        <f t="shared" ca="1" si="8"/>
        <v>66125</v>
      </c>
      <c r="J73" s="7">
        <f ca="1">current!I73-'two shift'!I73</f>
        <v>-46125</v>
      </c>
      <c r="L73" s="3">
        <v>59</v>
      </c>
      <c r="M73">
        <v>-30417.5</v>
      </c>
    </row>
    <row r="74" spans="1:13" x14ac:dyDescent="0.25">
      <c r="A74">
        <v>61</v>
      </c>
      <c r="B74" s="3">
        <f ca="1">current!B74</f>
        <v>50000</v>
      </c>
      <c r="C74">
        <f t="shared" ca="1" si="2"/>
        <v>622500</v>
      </c>
      <c r="D74" s="6">
        <f t="shared" ca="1" si="3"/>
        <v>-572500</v>
      </c>
      <c r="E74" s="3">
        <f t="shared" ca="1" si="4"/>
        <v>87500</v>
      </c>
      <c r="F74" s="6">
        <f t="shared" ca="1" si="5"/>
        <v>0</v>
      </c>
      <c r="G74">
        <f t="shared" ca="1" si="6"/>
        <v>660000</v>
      </c>
      <c r="H74">
        <f t="shared" ca="1" si="7"/>
        <v>0</v>
      </c>
      <c r="I74" s="7">
        <f t="shared" ca="1" si="8"/>
        <v>68000</v>
      </c>
      <c r="J74" s="7">
        <f ca="1">current!I74-'two shift'!I74</f>
        <v>-48000</v>
      </c>
      <c r="L74" s="3">
        <v>60</v>
      </c>
      <c r="M74">
        <v>-12370</v>
      </c>
    </row>
    <row r="75" spans="1:13" x14ac:dyDescent="0.25">
      <c r="A75">
        <v>62</v>
      </c>
      <c r="B75" s="3">
        <f ca="1">current!B75</f>
        <v>80000</v>
      </c>
      <c r="C75">
        <f t="shared" ca="1" si="2"/>
        <v>660000</v>
      </c>
      <c r="D75" s="6">
        <f t="shared" ca="1" si="3"/>
        <v>-580000</v>
      </c>
      <c r="E75" s="3">
        <f t="shared" ca="1" si="4"/>
        <v>87500</v>
      </c>
      <c r="F75" s="6">
        <f t="shared" ca="1" si="5"/>
        <v>0</v>
      </c>
      <c r="G75">
        <f t="shared" ca="1" si="6"/>
        <v>667500</v>
      </c>
      <c r="H75">
        <f t="shared" ca="1" si="7"/>
        <v>0</v>
      </c>
      <c r="I75" s="7">
        <f t="shared" ca="1" si="8"/>
        <v>68375</v>
      </c>
      <c r="J75" s="7">
        <f ca="1">current!I75-'two shift'!I75</f>
        <v>-30375</v>
      </c>
      <c r="L75" s="3">
        <v>61</v>
      </c>
      <c r="M75">
        <v>-13262.5</v>
      </c>
    </row>
    <row r="76" spans="1:13" x14ac:dyDescent="0.25">
      <c r="A76">
        <v>63</v>
      </c>
      <c r="B76" s="3">
        <f ca="1">current!B76</f>
        <v>80000</v>
      </c>
      <c r="C76">
        <f t="shared" ca="1" si="2"/>
        <v>667500</v>
      </c>
      <c r="D76" s="6">
        <f t="shared" ca="1" si="3"/>
        <v>-587500</v>
      </c>
      <c r="E76" s="3">
        <f t="shared" ca="1" si="4"/>
        <v>87500</v>
      </c>
      <c r="F76" s="6">
        <f t="shared" ca="1" si="5"/>
        <v>0</v>
      </c>
      <c r="G76">
        <f t="shared" ca="1" si="6"/>
        <v>675000</v>
      </c>
      <c r="H76">
        <f t="shared" ca="1" si="7"/>
        <v>0</v>
      </c>
      <c r="I76" s="7">
        <f t="shared" ca="1" si="8"/>
        <v>68750</v>
      </c>
      <c r="J76" s="7">
        <f ca="1">current!I76-'two shift'!I76</f>
        <v>-30750</v>
      </c>
      <c r="L76" s="3">
        <v>62</v>
      </c>
      <c r="M76">
        <v>-21200</v>
      </c>
    </row>
    <row r="77" spans="1:13" x14ac:dyDescent="0.25">
      <c r="A77">
        <v>64</v>
      </c>
      <c r="B77" s="3">
        <f ca="1">current!B77</f>
        <v>80000</v>
      </c>
      <c r="C77">
        <f t="shared" ca="1" si="2"/>
        <v>675000</v>
      </c>
      <c r="D77" s="6">
        <f t="shared" ca="1" si="3"/>
        <v>-595000</v>
      </c>
      <c r="E77" s="3">
        <f t="shared" ca="1" si="4"/>
        <v>87500</v>
      </c>
      <c r="F77" s="6">
        <f t="shared" ca="1" si="5"/>
        <v>0</v>
      </c>
      <c r="G77">
        <f t="shared" ca="1" si="6"/>
        <v>682500</v>
      </c>
      <c r="H77">
        <f t="shared" ca="1" si="7"/>
        <v>0</v>
      </c>
      <c r="I77" s="7">
        <f t="shared" ca="1" si="8"/>
        <v>69125</v>
      </c>
      <c r="J77" s="7">
        <f ca="1">current!I77-'two shift'!I77</f>
        <v>-31125</v>
      </c>
      <c r="L77" s="3">
        <v>63</v>
      </c>
      <c r="M77">
        <v>-18765</v>
      </c>
    </row>
    <row r="78" spans="1:13" x14ac:dyDescent="0.25">
      <c r="A78">
        <v>65</v>
      </c>
      <c r="B78" s="3">
        <f ca="1">current!B78</f>
        <v>65000</v>
      </c>
      <c r="C78">
        <f t="shared" ca="1" si="2"/>
        <v>682500</v>
      </c>
      <c r="D78" s="6">
        <f t="shared" ca="1" si="3"/>
        <v>-617500</v>
      </c>
      <c r="E78" s="3">
        <f t="shared" ca="1" si="4"/>
        <v>87500</v>
      </c>
      <c r="F78" s="6">
        <f t="shared" ca="1" si="5"/>
        <v>0</v>
      </c>
      <c r="G78">
        <f t="shared" ca="1" si="6"/>
        <v>705000</v>
      </c>
      <c r="H78">
        <f t="shared" ca="1" si="7"/>
        <v>0</v>
      </c>
      <c r="I78" s="7">
        <f t="shared" ca="1" si="8"/>
        <v>70250</v>
      </c>
      <c r="J78" s="7">
        <f ca="1">current!I78-'two shift'!I78</f>
        <v>-41250</v>
      </c>
      <c r="L78" s="3">
        <v>64</v>
      </c>
      <c r="M78">
        <v>-4737.5</v>
      </c>
    </row>
    <row r="79" spans="1:13" x14ac:dyDescent="0.25">
      <c r="A79">
        <v>66</v>
      </c>
      <c r="B79" s="3">
        <f ca="1">current!B79</f>
        <v>80000</v>
      </c>
      <c r="C79">
        <f t="shared" ca="1" si="2"/>
        <v>705000</v>
      </c>
      <c r="D79" s="6">
        <f t="shared" ca="1" si="3"/>
        <v>-625000</v>
      </c>
      <c r="E79" s="3">
        <f t="shared" ca="1" si="4"/>
        <v>87500</v>
      </c>
      <c r="F79" s="6">
        <f t="shared" ca="1" si="5"/>
        <v>0</v>
      </c>
      <c r="G79">
        <f t="shared" ca="1" si="6"/>
        <v>712500</v>
      </c>
      <c r="H79">
        <f t="shared" ca="1" si="7"/>
        <v>0</v>
      </c>
      <c r="I79" s="7">
        <f t="shared" ca="1" si="8"/>
        <v>70625</v>
      </c>
      <c r="J79" s="7">
        <f ca="1">current!I79-'two shift'!I79</f>
        <v>-32625</v>
      </c>
      <c r="L79" s="3">
        <v>65</v>
      </c>
      <c r="M79">
        <v>-14745</v>
      </c>
    </row>
    <row r="80" spans="1:13" x14ac:dyDescent="0.25">
      <c r="A80">
        <v>67</v>
      </c>
      <c r="B80" s="3">
        <f ca="1">current!B80</f>
        <v>65000</v>
      </c>
      <c r="C80">
        <f t="shared" ref="C80:C113" ca="1" si="9">G79</f>
        <v>712500</v>
      </c>
      <c r="D80" s="6">
        <f t="shared" ref="D80:D113" ca="1" si="10">B80-C80+H79</f>
        <v>-647500</v>
      </c>
      <c r="E80" s="3">
        <f t="shared" ref="E80:E113" ca="1" si="11">IF(D80&lt;E$5,E$5,IF(D80&gt;E$6,E$6,D80))</f>
        <v>87500</v>
      </c>
      <c r="F80" s="6">
        <f t="shared" ref="F80:F113" ca="1" si="12">E80-E$5</f>
        <v>0</v>
      </c>
      <c r="G80">
        <f t="shared" ref="G80:G113" ca="1" si="13">IF(E80&gt;D80,E80-D80,0)</f>
        <v>735000</v>
      </c>
      <c r="H80">
        <f t="shared" ref="H80:H113" ca="1" si="14">IF(D80&gt;E80,D80-E80,0)</f>
        <v>0</v>
      </c>
      <c r="I80" s="7">
        <f t="shared" ref="I80:I113" ca="1" si="15">E$7*E$5+E$8*F80+E$9*G80+E$10*H80</f>
        <v>71750</v>
      </c>
      <c r="J80" s="7">
        <f ca="1">current!I80-'two shift'!I80</f>
        <v>-42750</v>
      </c>
      <c r="L80" s="3">
        <v>66</v>
      </c>
      <c r="M80">
        <v>-11067.5</v>
      </c>
    </row>
    <row r="81" spans="1:13" x14ac:dyDescent="0.25">
      <c r="A81">
        <v>68</v>
      </c>
      <c r="B81" s="3">
        <f ca="1">current!B81</f>
        <v>65000</v>
      </c>
      <c r="C81">
        <f t="shared" ca="1" si="9"/>
        <v>735000</v>
      </c>
      <c r="D81" s="6">
        <f t="shared" ca="1" si="10"/>
        <v>-670000</v>
      </c>
      <c r="E81" s="3">
        <f t="shared" ca="1" si="11"/>
        <v>87500</v>
      </c>
      <c r="F81" s="6">
        <f t="shared" ca="1" si="12"/>
        <v>0</v>
      </c>
      <c r="G81">
        <f t="shared" ca="1" si="13"/>
        <v>757500</v>
      </c>
      <c r="H81">
        <f t="shared" ca="1" si="14"/>
        <v>0</v>
      </c>
      <c r="I81" s="7">
        <f t="shared" ca="1" si="15"/>
        <v>72875</v>
      </c>
      <c r="J81" s="7">
        <f ca="1">current!I81-'two shift'!I81</f>
        <v>-43875</v>
      </c>
      <c r="L81" s="3">
        <v>67</v>
      </c>
      <c r="M81">
        <v>-15730</v>
      </c>
    </row>
    <row r="82" spans="1:13" x14ac:dyDescent="0.25">
      <c r="A82">
        <v>69</v>
      </c>
      <c r="B82" s="3">
        <f ca="1">current!B82</f>
        <v>95000</v>
      </c>
      <c r="C82">
        <f t="shared" ca="1" si="9"/>
        <v>757500</v>
      </c>
      <c r="D82" s="6">
        <f t="shared" ca="1" si="10"/>
        <v>-662500</v>
      </c>
      <c r="E82" s="3">
        <f t="shared" ca="1" si="11"/>
        <v>87500</v>
      </c>
      <c r="F82" s="6">
        <f t="shared" ca="1" si="12"/>
        <v>0</v>
      </c>
      <c r="G82">
        <f t="shared" ca="1" si="13"/>
        <v>750000</v>
      </c>
      <c r="H82">
        <f t="shared" ca="1" si="14"/>
        <v>0</v>
      </c>
      <c r="I82" s="7">
        <f t="shared" ca="1" si="15"/>
        <v>72500</v>
      </c>
      <c r="J82" s="7">
        <f ca="1">current!I82-'two shift'!I82</f>
        <v>-25500</v>
      </c>
      <c r="L82" s="3">
        <v>68</v>
      </c>
      <c r="M82">
        <v>-8427.5</v>
      </c>
    </row>
    <row r="83" spans="1:13" x14ac:dyDescent="0.25">
      <c r="A83">
        <v>70</v>
      </c>
      <c r="B83" s="3">
        <f ca="1">current!B83</f>
        <v>65000</v>
      </c>
      <c r="C83">
        <f t="shared" ca="1" si="9"/>
        <v>750000</v>
      </c>
      <c r="D83" s="6">
        <f t="shared" ca="1" si="10"/>
        <v>-685000</v>
      </c>
      <c r="E83" s="3">
        <f t="shared" ca="1" si="11"/>
        <v>87500</v>
      </c>
      <c r="F83" s="6">
        <f t="shared" ca="1" si="12"/>
        <v>0</v>
      </c>
      <c r="G83">
        <f t="shared" ca="1" si="13"/>
        <v>772500</v>
      </c>
      <c r="H83">
        <f t="shared" ca="1" si="14"/>
        <v>0</v>
      </c>
      <c r="I83" s="7">
        <f t="shared" ca="1" si="15"/>
        <v>73625</v>
      </c>
      <c r="J83" s="7">
        <f ca="1">current!I83-'two shift'!I83</f>
        <v>-44625</v>
      </c>
      <c r="L83" s="3">
        <v>69</v>
      </c>
      <c r="M83">
        <v>-19185</v>
      </c>
    </row>
    <row r="84" spans="1:13" x14ac:dyDescent="0.25">
      <c r="A84">
        <v>71</v>
      </c>
      <c r="B84" s="3">
        <f ca="1">current!B84</f>
        <v>50000</v>
      </c>
      <c r="C84">
        <f t="shared" ca="1" si="9"/>
        <v>772500</v>
      </c>
      <c r="D84" s="6">
        <f t="shared" ca="1" si="10"/>
        <v>-722500</v>
      </c>
      <c r="E84" s="3">
        <f t="shared" ca="1" si="11"/>
        <v>87500</v>
      </c>
      <c r="F84" s="6">
        <f t="shared" ca="1" si="12"/>
        <v>0</v>
      </c>
      <c r="G84">
        <f t="shared" ca="1" si="13"/>
        <v>810000</v>
      </c>
      <c r="H84">
        <f t="shared" ca="1" si="14"/>
        <v>0</v>
      </c>
      <c r="I84" s="7">
        <f t="shared" ca="1" si="15"/>
        <v>75500</v>
      </c>
      <c r="J84" s="7">
        <f ca="1">current!I84-'two shift'!I84</f>
        <v>-55500</v>
      </c>
      <c r="L84" s="3">
        <v>70</v>
      </c>
      <c r="M84">
        <v>-5597.5</v>
      </c>
    </row>
    <row r="85" spans="1:13" x14ac:dyDescent="0.25">
      <c r="A85">
        <v>72</v>
      </c>
      <c r="B85" s="3">
        <f ca="1">current!B85</f>
        <v>110000</v>
      </c>
      <c r="C85">
        <f t="shared" ca="1" si="9"/>
        <v>810000</v>
      </c>
      <c r="D85" s="6">
        <f t="shared" ca="1" si="10"/>
        <v>-700000</v>
      </c>
      <c r="E85" s="3">
        <f t="shared" ca="1" si="11"/>
        <v>87500</v>
      </c>
      <c r="F85" s="6">
        <f t="shared" ca="1" si="12"/>
        <v>0</v>
      </c>
      <c r="G85">
        <f t="shared" ca="1" si="13"/>
        <v>787500</v>
      </c>
      <c r="H85">
        <f t="shared" ca="1" si="14"/>
        <v>0</v>
      </c>
      <c r="I85" s="7">
        <f t="shared" ca="1" si="15"/>
        <v>74375</v>
      </c>
      <c r="J85" s="7">
        <f ca="1">current!I85-'two shift'!I85</f>
        <v>-14375</v>
      </c>
      <c r="L85" s="3">
        <v>71</v>
      </c>
      <c r="M85">
        <v>-3277.5</v>
      </c>
    </row>
    <row r="86" spans="1:13" x14ac:dyDescent="0.25">
      <c r="A86">
        <v>73</v>
      </c>
      <c r="B86" s="3">
        <f ca="1">current!B86</f>
        <v>95000</v>
      </c>
      <c r="C86">
        <f t="shared" ca="1" si="9"/>
        <v>787500</v>
      </c>
      <c r="D86" s="6">
        <f t="shared" ca="1" si="10"/>
        <v>-692500</v>
      </c>
      <c r="E86" s="3">
        <f t="shared" ca="1" si="11"/>
        <v>87500</v>
      </c>
      <c r="F86" s="6">
        <f t="shared" ca="1" si="12"/>
        <v>0</v>
      </c>
      <c r="G86">
        <f t="shared" ca="1" si="13"/>
        <v>780000</v>
      </c>
      <c r="H86">
        <f t="shared" ca="1" si="14"/>
        <v>0</v>
      </c>
      <c r="I86" s="7">
        <f t="shared" ca="1" si="15"/>
        <v>74000</v>
      </c>
      <c r="J86" s="7">
        <f ca="1">current!I86-'two shift'!I86</f>
        <v>-19000</v>
      </c>
      <c r="L86" s="3">
        <v>72</v>
      </c>
      <c r="M86">
        <v>-16702.5</v>
      </c>
    </row>
    <row r="87" spans="1:13" x14ac:dyDescent="0.25">
      <c r="A87">
        <v>74</v>
      </c>
      <c r="B87" s="3">
        <f ca="1">current!B87</f>
        <v>65000</v>
      </c>
      <c r="C87">
        <f t="shared" ca="1" si="9"/>
        <v>780000</v>
      </c>
      <c r="D87" s="6">
        <f t="shared" ca="1" si="10"/>
        <v>-715000</v>
      </c>
      <c r="E87" s="3">
        <f t="shared" ca="1" si="11"/>
        <v>87500</v>
      </c>
      <c r="F87" s="6">
        <f t="shared" ca="1" si="12"/>
        <v>0</v>
      </c>
      <c r="G87">
        <f t="shared" ca="1" si="13"/>
        <v>802500</v>
      </c>
      <c r="H87">
        <f t="shared" ca="1" si="14"/>
        <v>0</v>
      </c>
      <c r="I87" s="7">
        <f t="shared" ca="1" si="15"/>
        <v>75125</v>
      </c>
      <c r="J87" s="7">
        <f ca="1">current!I87-'two shift'!I87</f>
        <v>-43125</v>
      </c>
      <c r="L87" s="3">
        <v>73</v>
      </c>
      <c r="M87">
        <v>-15970</v>
      </c>
    </row>
    <row r="88" spans="1:13" x14ac:dyDescent="0.25">
      <c r="A88">
        <v>75</v>
      </c>
      <c r="B88" s="3">
        <f ca="1">current!B88</f>
        <v>80000</v>
      </c>
      <c r="C88">
        <f t="shared" ca="1" si="9"/>
        <v>802500</v>
      </c>
      <c r="D88" s="6">
        <f t="shared" ca="1" si="10"/>
        <v>-722500</v>
      </c>
      <c r="E88" s="3">
        <f t="shared" ca="1" si="11"/>
        <v>87500</v>
      </c>
      <c r="F88" s="6">
        <f t="shared" ca="1" si="12"/>
        <v>0</v>
      </c>
      <c r="G88">
        <f t="shared" ca="1" si="13"/>
        <v>810000</v>
      </c>
      <c r="H88">
        <f t="shared" ca="1" si="14"/>
        <v>0</v>
      </c>
      <c r="I88" s="7">
        <f t="shared" ca="1" si="15"/>
        <v>75500</v>
      </c>
      <c r="J88" s="7">
        <f ca="1">current!I88-'two shift'!I88</f>
        <v>-37500</v>
      </c>
      <c r="L88" s="3">
        <v>74</v>
      </c>
      <c r="M88">
        <v>-17450</v>
      </c>
    </row>
    <row r="89" spans="1:13" x14ac:dyDescent="0.25">
      <c r="A89">
        <v>76</v>
      </c>
      <c r="B89" s="3">
        <f ca="1">current!B89</f>
        <v>95000</v>
      </c>
      <c r="C89">
        <f t="shared" ca="1" si="9"/>
        <v>810000</v>
      </c>
      <c r="D89" s="6">
        <f t="shared" ca="1" si="10"/>
        <v>-715000</v>
      </c>
      <c r="E89" s="3">
        <f t="shared" ca="1" si="11"/>
        <v>87500</v>
      </c>
      <c r="F89" s="6">
        <f t="shared" ca="1" si="12"/>
        <v>0</v>
      </c>
      <c r="G89">
        <f t="shared" ca="1" si="13"/>
        <v>802500</v>
      </c>
      <c r="H89">
        <f t="shared" ca="1" si="14"/>
        <v>0</v>
      </c>
      <c r="I89" s="7">
        <f t="shared" ca="1" si="15"/>
        <v>75125</v>
      </c>
      <c r="J89" s="7">
        <f ca="1">current!I89-'two shift'!I89</f>
        <v>-28125</v>
      </c>
      <c r="L89" s="3">
        <v>75</v>
      </c>
      <c r="M89">
        <v>-26605</v>
      </c>
    </row>
    <row r="90" spans="1:13" x14ac:dyDescent="0.25">
      <c r="A90">
        <v>77</v>
      </c>
      <c r="B90" s="3">
        <f ca="1">current!B90</f>
        <v>65000</v>
      </c>
      <c r="C90">
        <f t="shared" ca="1" si="9"/>
        <v>802500</v>
      </c>
      <c r="D90" s="6">
        <f t="shared" ca="1" si="10"/>
        <v>-737500</v>
      </c>
      <c r="E90" s="3">
        <f t="shared" ca="1" si="11"/>
        <v>87500</v>
      </c>
      <c r="F90" s="6">
        <f t="shared" ca="1" si="12"/>
        <v>0</v>
      </c>
      <c r="G90">
        <f t="shared" ca="1" si="13"/>
        <v>825000</v>
      </c>
      <c r="H90">
        <f t="shared" ca="1" si="14"/>
        <v>0</v>
      </c>
      <c r="I90" s="7">
        <f t="shared" ca="1" si="15"/>
        <v>76250</v>
      </c>
      <c r="J90" s="7">
        <f ca="1">current!I90-'two shift'!I90</f>
        <v>-47250</v>
      </c>
      <c r="L90" s="3">
        <v>76</v>
      </c>
      <c r="M90">
        <v>-13000</v>
      </c>
    </row>
    <row r="91" spans="1:13" x14ac:dyDescent="0.25">
      <c r="A91">
        <v>78</v>
      </c>
      <c r="B91" s="3">
        <f ca="1">current!B91</f>
        <v>65000</v>
      </c>
      <c r="C91">
        <f t="shared" ca="1" si="9"/>
        <v>825000</v>
      </c>
      <c r="D91" s="6">
        <f t="shared" ca="1" si="10"/>
        <v>-760000</v>
      </c>
      <c r="E91" s="3">
        <f t="shared" ca="1" si="11"/>
        <v>87500</v>
      </c>
      <c r="F91" s="6">
        <f t="shared" ca="1" si="12"/>
        <v>0</v>
      </c>
      <c r="G91">
        <f t="shared" ca="1" si="13"/>
        <v>847500</v>
      </c>
      <c r="H91">
        <f t="shared" ca="1" si="14"/>
        <v>0</v>
      </c>
      <c r="I91" s="7">
        <f t="shared" ca="1" si="15"/>
        <v>77375</v>
      </c>
      <c r="J91" s="7">
        <f ca="1">current!I91-'two shift'!I91</f>
        <v>-48375</v>
      </c>
      <c r="L91" s="3">
        <v>77</v>
      </c>
      <c r="M91">
        <v>-27587.5</v>
      </c>
    </row>
    <row r="92" spans="1:13" x14ac:dyDescent="0.25">
      <c r="A92">
        <v>79</v>
      </c>
      <c r="B92" s="3">
        <f ca="1">current!B92</f>
        <v>65000</v>
      </c>
      <c r="C92">
        <f t="shared" ca="1" si="9"/>
        <v>847500</v>
      </c>
      <c r="D92" s="6">
        <f t="shared" ca="1" si="10"/>
        <v>-782500</v>
      </c>
      <c r="E92" s="3">
        <f t="shared" ca="1" si="11"/>
        <v>87500</v>
      </c>
      <c r="F92" s="6">
        <f t="shared" ca="1" si="12"/>
        <v>0</v>
      </c>
      <c r="G92">
        <f t="shared" ca="1" si="13"/>
        <v>870000</v>
      </c>
      <c r="H92">
        <f t="shared" ca="1" si="14"/>
        <v>0</v>
      </c>
      <c r="I92" s="7">
        <f t="shared" ca="1" si="15"/>
        <v>78500</v>
      </c>
      <c r="J92" s="7">
        <f ca="1">current!I92-'two shift'!I92</f>
        <v>-49500</v>
      </c>
      <c r="L92" s="3">
        <v>78</v>
      </c>
      <c r="M92">
        <v>-32425</v>
      </c>
    </row>
    <row r="93" spans="1:13" x14ac:dyDescent="0.25">
      <c r="A93">
        <v>80</v>
      </c>
      <c r="B93" s="3">
        <f ca="1">current!B93</f>
        <v>80000</v>
      </c>
      <c r="C93">
        <f t="shared" ca="1" si="9"/>
        <v>870000</v>
      </c>
      <c r="D93" s="6">
        <f t="shared" ca="1" si="10"/>
        <v>-790000</v>
      </c>
      <c r="E93" s="3">
        <f t="shared" ca="1" si="11"/>
        <v>87500</v>
      </c>
      <c r="F93" s="6">
        <f t="shared" ca="1" si="12"/>
        <v>0</v>
      </c>
      <c r="G93">
        <f t="shared" ca="1" si="13"/>
        <v>877500</v>
      </c>
      <c r="H93">
        <f t="shared" ca="1" si="14"/>
        <v>0</v>
      </c>
      <c r="I93" s="7">
        <f t="shared" ca="1" si="15"/>
        <v>78875</v>
      </c>
      <c r="J93" s="7">
        <f ca="1">current!I93-'two shift'!I93</f>
        <v>-40875</v>
      </c>
      <c r="L93" s="3">
        <v>79</v>
      </c>
      <c r="M93">
        <v>-6055</v>
      </c>
    </row>
    <row r="94" spans="1:13" x14ac:dyDescent="0.25">
      <c r="A94">
        <v>81</v>
      </c>
      <c r="B94" s="3">
        <f ca="1">current!B94</f>
        <v>125000</v>
      </c>
      <c r="C94">
        <f t="shared" ca="1" si="9"/>
        <v>877500</v>
      </c>
      <c r="D94" s="6">
        <f t="shared" ca="1" si="10"/>
        <v>-752500</v>
      </c>
      <c r="E94" s="3">
        <f t="shared" ca="1" si="11"/>
        <v>87500</v>
      </c>
      <c r="F94" s="6">
        <f t="shared" ca="1" si="12"/>
        <v>0</v>
      </c>
      <c r="G94">
        <f t="shared" ca="1" si="13"/>
        <v>840000</v>
      </c>
      <c r="H94">
        <f t="shared" ca="1" si="14"/>
        <v>0</v>
      </c>
      <c r="I94" s="7">
        <f t="shared" ca="1" si="15"/>
        <v>77000</v>
      </c>
      <c r="J94" s="7">
        <f ca="1">current!I94-'two shift'!I94</f>
        <v>-2000</v>
      </c>
      <c r="L94" s="3">
        <v>80</v>
      </c>
      <c r="M94">
        <v>-8040</v>
      </c>
    </row>
    <row r="95" spans="1:13" x14ac:dyDescent="0.25">
      <c r="A95">
        <v>82</v>
      </c>
      <c r="B95" s="3">
        <f ca="1">current!B95</f>
        <v>50000</v>
      </c>
      <c r="C95">
        <f t="shared" ca="1" si="9"/>
        <v>840000</v>
      </c>
      <c r="D95" s="6">
        <f t="shared" ca="1" si="10"/>
        <v>-790000</v>
      </c>
      <c r="E95" s="3">
        <f t="shared" ca="1" si="11"/>
        <v>87500</v>
      </c>
      <c r="F95" s="6">
        <f t="shared" ca="1" si="12"/>
        <v>0</v>
      </c>
      <c r="G95">
        <f t="shared" ca="1" si="13"/>
        <v>877500</v>
      </c>
      <c r="H95">
        <f t="shared" ca="1" si="14"/>
        <v>0</v>
      </c>
      <c r="I95" s="7">
        <f t="shared" ca="1" si="15"/>
        <v>78875</v>
      </c>
      <c r="J95" s="7">
        <f ca="1">current!I95-'two shift'!I95</f>
        <v>-43875</v>
      </c>
      <c r="L95" s="3">
        <v>81</v>
      </c>
      <c r="M95">
        <v>-3712.5</v>
      </c>
    </row>
    <row r="96" spans="1:13" x14ac:dyDescent="0.25">
      <c r="A96">
        <v>83</v>
      </c>
      <c r="B96" s="3">
        <f ca="1">current!B96</f>
        <v>125000</v>
      </c>
      <c r="C96">
        <f t="shared" ca="1" si="9"/>
        <v>877500</v>
      </c>
      <c r="D96" s="6">
        <f t="shared" ca="1" si="10"/>
        <v>-752500</v>
      </c>
      <c r="E96" s="3">
        <f t="shared" ca="1" si="11"/>
        <v>87500</v>
      </c>
      <c r="F96" s="6">
        <f t="shared" ca="1" si="12"/>
        <v>0</v>
      </c>
      <c r="G96">
        <f t="shared" ca="1" si="13"/>
        <v>840000</v>
      </c>
      <c r="H96">
        <f t="shared" ca="1" si="14"/>
        <v>0</v>
      </c>
      <c r="I96" s="7">
        <f t="shared" ca="1" si="15"/>
        <v>77000</v>
      </c>
      <c r="J96" s="7">
        <f ca="1">current!I96-'two shift'!I96</f>
        <v>-2000</v>
      </c>
      <c r="L96" s="3">
        <v>82</v>
      </c>
      <c r="M96">
        <v>-29687.5</v>
      </c>
    </row>
    <row r="97" spans="1:13" x14ac:dyDescent="0.25">
      <c r="A97">
        <v>84</v>
      </c>
      <c r="B97" s="3">
        <f ca="1">current!B97</f>
        <v>35000</v>
      </c>
      <c r="C97">
        <f t="shared" ca="1" si="9"/>
        <v>840000</v>
      </c>
      <c r="D97" s="6">
        <f t="shared" ca="1" si="10"/>
        <v>-805000</v>
      </c>
      <c r="E97" s="3">
        <f t="shared" ca="1" si="11"/>
        <v>87500</v>
      </c>
      <c r="F97" s="6">
        <f t="shared" ca="1" si="12"/>
        <v>0</v>
      </c>
      <c r="G97">
        <f t="shared" ca="1" si="13"/>
        <v>892500</v>
      </c>
      <c r="H97">
        <f t="shared" ca="1" si="14"/>
        <v>0</v>
      </c>
      <c r="I97" s="7">
        <f t="shared" ca="1" si="15"/>
        <v>79625</v>
      </c>
      <c r="J97" s="7">
        <f ca="1">current!I97-'two shift'!I97</f>
        <v>-53625</v>
      </c>
      <c r="L97" s="3">
        <v>83</v>
      </c>
      <c r="M97">
        <v>-8818.75</v>
      </c>
    </row>
    <row r="98" spans="1:13" x14ac:dyDescent="0.25">
      <c r="A98">
        <v>85</v>
      </c>
      <c r="B98" s="3">
        <f ca="1">current!B98</f>
        <v>35000</v>
      </c>
      <c r="C98">
        <f t="shared" ca="1" si="9"/>
        <v>892500</v>
      </c>
      <c r="D98" s="6">
        <f t="shared" ca="1" si="10"/>
        <v>-857500</v>
      </c>
      <c r="E98" s="3">
        <f t="shared" ca="1" si="11"/>
        <v>87500</v>
      </c>
      <c r="F98" s="6">
        <f t="shared" ca="1" si="12"/>
        <v>0</v>
      </c>
      <c r="G98">
        <f t="shared" ca="1" si="13"/>
        <v>945000</v>
      </c>
      <c r="H98">
        <f t="shared" ca="1" si="14"/>
        <v>0</v>
      </c>
      <c r="I98" s="7">
        <f t="shared" ca="1" si="15"/>
        <v>82250</v>
      </c>
      <c r="J98" s="7">
        <f ca="1">current!I98-'two shift'!I98</f>
        <v>-61500</v>
      </c>
      <c r="L98" s="3">
        <v>84</v>
      </c>
      <c r="M98">
        <v>-22745</v>
      </c>
    </row>
    <row r="99" spans="1:13" x14ac:dyDescent="0.25">
      <c r="A99">
        <v>86</v>
      </c>
      <c r="B99" s="3">
        <f ca="1">current!B99</f>
        <v>80000</v>
      </c>
      <c r="C99">
        <f t="shared" ca="1" si="9"/>
        <v>945000</v>
      </c>
      <c r="D99" s="6">
        <f t="shared" ca="1" si="10"/>
        <v>-865000</v>
      </c>
      <c r="E99" s="3">
        <f t="shared" ca="1" si="11"/>
        <v>87500</v>
      </c>
      <c r="F99" s="6">
        <f t="shared" ca="1" si="12"/>
        <v>0</v>
      </c>
      <c r="G99">
        <f t="shared" ca="1" si="13"/>
        <v>952500</v>
      </c>
      <c r="H99">
        <f t="shared" ca="1" si="14"/>
        <v>0</v>
      </c>
      <c r="I99" s="7">
        <f t="shared" ca="1" si="15"/>
        <v>82625</v>
      </c>
      <c r="J99" s="7">
        <f ca="1">current!I99-'two shift'!I99</f>
        <v>-53625</v>
      </c>
      <c r="L99" s="3">
        <v>85</v>
      </c>
      <c r="M99">
        <v>-25815</v>
      </c>
    </row>
    <row r="100" spans="1:13" x14ac:dyDescent="0.25">
      <c r="A100">
        <v>87</v>
      </c>
      <c r="B100" s="3">
        <f ca="1">current!B100</f>
        <v>80000</v>
      </c>
      <c r="C100">
        <f t="shared" ca="1" si="9"/>
        <v>952500</v>
      </c>
      <c r="D100" s="6">
        <f t="shared" ca="1" si="10"/>
        <v>-872500</v>
      </c>
      <c r="E100" s="3">
        <f t="shared" ca="1" si="11"/>
        <v>87500</v>
      </c>
      <c r="F100" s="6">
        <f t="shared" ca="1" si="12"/>
        <v>0</v>
      </c>
      <c r="G100">
        <f t="shared" ca="1" si="13"/>
        <v>960000</v>
      </c>
      <c r="H100">
        <f t="shared" ca="1" si="14"/>
        <v>0</v>
      </c>
      <c r="I100" s="7">
        <f t="shared" ca="1" si="15"/>
        <v>83000</v>
      </c>
      <c r="J100" s="7">
        <f ca="1">current!I100-'two shift'!I100</f>
        <v>-45000</v>
      </c>
      <c r="L100" s="3">
        <v>86</v>
      </c>
      <c r="M100">
        <v>-16947.5</v>
      </c>
    </row>
    <row r="101" spans="1:13" x14ac:dyDescent="0.25">
      <c r="A101">
        <v>88</v>
      </c>
      <c r="B101" s="3">
        <f ca="1">current!B101</f>
        <v>80000</v>
      </c>
      <c r="C101">
        <f t="shared" ca="1" si="9"/>
        <v>960000</v>
      </c>
      <c r="D101" s="6">
        <f t="shared" ca="1" si="10"/>
        <v>-880000</v>
      </c>
      <c r="E101" s="3">
        <f t="shared" ca="1" si="11"/>
        <v>87500</v>
      </c>
      <c r="F101" s="6">
        <f t="shared" ca="1" si="12"/>
        <v>0</v>
      </c>
      <c r="G101">
        <f t="shared" ca="1" si="13"/>
        <v>967500</v>
      </c>
      <c r="H101">
        <f t="shared" ca="1" si="14"/>
        <v>0</v>
      </c>
      <c r="I101" s="7">
        <f t="shared" ca="1" si="15"/>
        <v>83375</v>
      </c>
      <c r="J101" s="7">
        <f ca="1">current!I101-'two shift'!I101</f>
        <v>-45375</v>
      </c>
      <c r="L101" s="3">
        <v>87</v>
      </c>
      <c r="M101">
        <v>-22220</v>
      </c>
    </row>
    <row r="102" spans="1:13" x14ac:dyDescent="0.25">
      <c r="A102">
        <v>89</v>
      </c>
      <c r="B102" s="3">
        <f ca="1">current!B102</f>
        <v>65000</v>
      </c>
      <c r="C102">
        <f t="shared" ca="1" si="9"/>
        <v>967500</v>
      </c>
      <c r="D102" s="6">
        <f t="shared" ca="1" si="10"/>
        <v>-902500</v>
      </c>
      <c r="E102" s="3">
        <f t="shared" ca="1" si="11"/>
        <v>87500</v>
      </c>
      <c r="F102" s="6">
        <f t="shared" ca="1" si="12"/>
        <v>0</v>
      </c>
      <c r="G102">
        <f t="shared" ca="1" si="13"/>
        <v>990000</v>
      </c>
      <c r="H102">
        <f t="shared" ca="1" si="14"/>
        <v>0</v>
      </c>
      <c r="I102" s="7">
        <f t="shared" ca="1" si="15"/>
        <v>84500</v>
      </c>
      <c r="J102" s="7">
        <f ca="1">current!I102-'two shift'!I102</f>
        <v>-55500</v>
      </c>
      <c r="L102" s="3">
        <v>88</v>
      </c>
      <c r="M102">
        <v>-11430</v>
      </c>
    </row>
    <row r="103" spans="1:13" x14ac:dyDescent="0.25">
      <c r="A103">
        <v>90</v>
      </c>
      <c r="B103" s="3">
        <f ca="1">current!B103</f>
        <v>125000</v>
      </c>
      <c r="C103">
        <f t="shared" ca="1" si="9"/>
        <v>990000</v>
      </c>
      <c r="D103" s="6">
        <f t="shared" ca="1" si="10"/>
        <v>-865000</v>
      </c>
      <c r="E103" s="3">
        <f t="shared" ca="1" si="11"/>
        <v>87500</v>
      </c>
      <c r="F103" s="6">
        <f t="shared" ca="1" si="12"/>
        <v>0</v>
      </c>
      <c r="G103">
        <f t="shared" ca="1" si="13"/>
        <v>952500</v>
      </c>
      <c r="H103">
        <f t="shared" ca="1" si="14"/>
        <v>0</v>
      </c>
      <c r="I103" s="7">
        <f t="shared" ca="1" si="15"/>
        <v>82625</v>
      </c>
      <c r="J103" s="7">
        <f ca="1">current!I103-'two shift'!I103</f>
        <v>-7625</v>
      </c>
      <c r="L103" s="3">
        <v>89</v>
      </c>
      <c r="M103">
        <v>-3811.25</v>
      </c>
    </row>
    <row r="104" spans="1:13" x14ac:dyDescent="0.25">
      <c r="A104">
        <v>91</v>
      </c>
      <c r="B104" s="3">
        <f ca="1">current!B104</f>
        <v>65000</v>
      </c>
      <c r="C104">
        <f t="shared" ca="1" si="9"/>
        <v>952500</v>
      </c>
      <c r="D104" s="6">
        <f t="shared" ca="1" si="10"/>
        <v>-887500</v>
      </c>
      <c r="E104" s="3">
        <f t="shared" ca="1" si="11"/>
        <v>87500</v>
      </c>
      <c r="F104" s="6">
        <f t="shared" ca="1" si="12"/>
        <v>0</v>
      </c>
      <c r="G104">
        <f t="shared" ca="1" si="13"/>
        <v>975000</v>
      </c>
      <c r="H104">
        <f t="shared" ca="1" si="14"/>
        <v>0</v>
      </c>
      <c r="I104" s="7">
        <f t="shared" ca="1" si="15"/>
        <v>83750</v>
      </c>
      <c r="J104" s="7">
        <f ca="1">current!I104-'two shift'!I104</f>
        <v>-39750</v>
      </c>
      <c r="L104" s="3">
        <v>90</v>
      </c>
      <c r="M104">
        <v>-10817.5</v>
      </c>
    </row>
    <row r="105" spans="1:13" x14ac:dyDescent="0.25">
      <c r="A105">
        <v>92</v>
      </c>
      <c r="B105" s="3">
        <f ca="1">current!B105</f>
        <v>125000</v>
      </c>
      <c r="C105">
        <f t="shared" ca="1" si="9"/>
        <v>975000</v>
      </c>
      <c r="D105" s="6">
        <f t="shared" ca="1" si="10"/>
        <v>-850000</v>
      </c>
      <c r="E105" s="3">
        <f t="shared" ca="1" si="11"/>
        <v>87500</v>
      </c>
      <c r="F105" s="6">
        <f t="shared" ca="1" si="12"/>
        <v>0</v>
      </c>
      <c r="G105">
        <f t="shared" ca="1" si="13"/>
        <v>937500</v>
      </c>
      <c r="H105">
        <f t="shared" ca="1" si="14"/>
        <v>0</v>
      </c>
      <c r="I105" s="7">
        <f t="shared" ca="1" si="15"/>
        <v>81875</v>
      </c>
      <c r="J105" s="7">
        <f ca="1">current!I105-'two shift'!I105</f>
        <v>-6875</v>
      </c>
      <c r="L105" s="3">
        <v>91</v>
      </c>
      <c r="M105">
        <v>-12266.25</v>
      </c>
    </row>
    <row r="106" spans="1:13" x14ac:dyDescent="0.25">
      <c r="A106">
        <v>93</v>
      </c>
      <c r="B106" s="3">
        <f ca="1">current!B106</f>
        <v>95000</v>
      </c>
      <c r="C106">
        <f t="shared" ca="1" si="9"/>
        <v>937500</v>
      </c>
      <c r="D106" s="6">
        <f t="shared" ca="1" si="10"/>
        <v>-842500</v>
      </c>
      <c r="E106" s="3">
        <f t="shared" ca="1" si="11"/>
        <v>87500</v>
      </c>
      <c r="F106" s="6">
        <f t="shared" ca="1" si="12"/>
        <v>0</v>
      </c>
      <c r="G106">
        <f t="shared" ca="1" si="13"/>
        <v>930000</v>
      </c>
      <c r="H106">
        <f t="shared" ca="1" si="14"/>
        <v>0</v>
      </c>
      <c r="I106" s="7">
        <f t="shared" ca="1" si="15"/>
        <v>81500</v>
      </c>
      <c r="J106" s="7">
        <f ca="1">current!I106-'two shift'!I106</f>
        <v>-11500</v>
      </c>
      <c r="L106" s="3">
        <v>92</v>
      </c>
      <c r="M106">
        <v>-16645</v>
      </c>
    </row>
    <row r="107" spans="1:13" x14ac:dyDescent="0.25">
      <c r="A107">
        <v>94</v>
      </c>
      <c r="B107" s="3">
        <f ca="1">current!B107</f>
        <v>95000</v>
      </c>
      <c r="C107">
        <f t="shared" ca="1" si="9"/>
        <v>930000</v>
      </c>
      <c r="D107" s="6">
        <f t="shared" ca="1" si="10"/>
        <v>-835000</v>
      </c>
      <c r="E107" s="3">
        <f t="shared" ca="1" si="11"/>
        <v>87500</v>
      </c>
      <c r="F107" s="6">
        <f t="shared" ca="1" si="12"/>
        <v>0</v>
      </c>
      <c r="G107">
        <f t="shared" ca="1" si="13"/>
        <v>922500</v>
      </c>
      <c r="H107">
        <f t="shared" ca="1" si="14"/>
        <v>0</v>
      </c>
      <c r="I107" s="7">
        <f t="shared" ca="1" si="15"/>
        <v>81125</v>
      </c>
      <c r="J107" s="7">
        <f ca="1">current!I107-'two shift'!I107</f>
        <v>-16125</v>
      </c>
      <c r="L107" s="3">
        <v>93</v>
      </c>
      <c r="M107">
        <v>-15527.5</v>
      </c>
    </row>
    <row r="108" spans="1:13" x14ac:dyDescent="0.25">
      <c r="A108">
        <v>95</v>
      </c>
      <c r="B108" s="3">
        <f ca="1">current!B108</f>
        <v>95000</v>
      </c>
      <c r="C108">
        <f t="shared" ca="1" si="9"/>
        <v>922500</v>
      </c>
      <c r="D108" s="6">
        <f t="shared" ca="1" si="10"/>
        <v>-827500</v>
      </c>
      <c r="E108" s="3">
        <f t="shared" ca="1" si="11"/>
        <v>87500</v>
      </c>
      <c r="F108" s="6">
        <f t="shared" ca="1" si="12"/>
        <v>0</v>
      </c>
      <c r="G108">
        <f t="shared" ca="1" si="13"/>
        <v>915000</v>
      </c>
      <c r="H108">
        <f t="shared" ca="1" si="14"/>
        <v>0</v>
      </c>
      <c r="I108" s="7">
        <f t="shared" ca="1" si="15"/>
        <v>80750</v>
      </c>
      <c r="J108" s="7">
        <f ca="1">current!I108-'two shift'!I108</f>
        <v>-20750</v>
      </c>
      <c r="L108" s="3">
        <v>94</v>
      </c>
      <c r="M108">
        <v>-16877.5</v>
      </c>
    </row>
    <row r="109" spans="1:13" x14ac:dyDescent="0.25">
      <c r="A109">
        <v>96</v>
      </c>
      <c r="B109" s="3">
        <f ca="1">current!B109</f>
        <v>80000</v>
      </c>
      <c r="C109">
        <f t="shared" ca="1" si="9"/>
        <v>915000</v>
      </c>
      <c r="D109" s="6">
        <f t="shared" ca="1" si="10"/>
        <v>-835000</v>
      </c>
      <c r="E109" s="3">
        <f t="shared" ca="1" si="11"/>
        <v>87500</v>
      </c>
      <c r="F109" s="6">
        <f t="shared" ca="1" si="12"/>
        <v>0</v>
      </c>
      <c r="G109">
        <f t="shared" ca="1" si="13"/>
        <v>922500</v>
      </c>
      <c r="H109">
        <f t="shared" ca="1" si="14"/>
        <v>0</v>
      </c>
      <c r="I109" s="7">
        <f t="shared" ca="1" si="15"/>
        <v>81125</v>
      </c>
      <c r="J109" s="7">
        <f ca="1">current!I109-'two shift'!I109</f>
        <v>-37125</v>
      </c>
      <c r="L109" s="3">
        <v>95</v>
      </c>
      <c r="M109">
        <v>-24715</v>
      </c>
    </row>
    <row r="110" spans="1:13" x14ac:dyDescent="0.25">
      <c r="A110">
        <v>97</v>
      </c>
      <c r="B110" s="3">
        <f ca="1">current!B110</f>
        <v>50000</v>
      </c>
      <c r="C110">
        <f t="shared" ca="1" si="9"/>
        <v>922500</v>
      </c>
      <c r="D110" s="6">
        <f t="shared" ca="1" si="10"/>
        <v>-872500</v>
      </c>
      <c r="E110" s="3">
        <f t="shared" ca="1" si="11"/>
        <v>87500</v>
      </c>
      <c r="F110" s="6">
        <f t="shared" ca="1" si="12"/>
        <v>0</v>
      </c>
      <c r="G110">
        <f t="shared" ca="1" si="13"/>
        <v>960000</v>
      </c>
      <c r="H110">
        <f t="shared" ca="1" si="14"/>
        <v>0</v>
      </c>
      <c r="I110" s="7">
        <f t="shared" ca="1" si="15"/>
        <v>83000</v>
      </c>
      <c r="J110" s="7">
        <f ca="1">current!I110-'two shift'!I110</f>
        <v>-63000</v>
      </c>
      <c r="L110" s="3">
        <v>96</v>
      </c>
      <c r="M110">
        <v>-21070</v>
      </c>
    </row>
    <row r="111" spans="1:13" x14ac:dyDescent="0.25">
      <c r="A111">
        <v>98</v>
      </c>
      <c r="B111" s="3">
        <f ca="1">current!B111</f>
        <v>110000</v>
      </c>
      <c r="C111">
        <f t="shared" ca="1" si="9"/>
        <v>960000</v>
      </c>
      <c r="D111" s="6">
        <f t="shared" ca="1" si="10"/>
        <v>-850000</v>
      </c>
      <c r="E111" s="3">
        <f t="shared" ca="1" si="11"/>
        <v>87500</v>
      </c>
      <c r="F111" s="6">
        <f t="shared" ca="1" si="12"/>
        <v>0</v>
      </c>
      <c r="G111">
        <f t="shared" ca="1" si="13"/>
        <v>937500</v>
      </c>
      <c r="H111">
        <f t="shared" ca="1" si="14"/>
        <v>0</v>
      </c>
      <c r="I111" s="7">
        <f t="shared" ca="1" si="15"/>
        <v>81875</v>
      </c>
      <c r="J111" s="7">
        <f ca="1">current!I111-'two shift'!I111</f>
        <v>-21875</v>
      </c>
      <c r="L111" s="3">
        <v>97</v>
      </c>
      <c r="M111">
        <v>-14790</v>
      </c>
    </row>
    <row r="112" spans="1:13" x14ac:dyDescent="0.25">
      <c r="A112">
        <v>99</v>
      </c>
      <c r="B112" s="3">
        <f ca="1">current!B112</f>
        <v>80000</v>
      </c>
      <c r="C112">
        <f t="shared" ca="1" si="9"/>
        <v>937500</v>
      </c>
      <c r="D112" s="6">
        <f t="shared" ca="1" si="10"/>
        <v>-857500</v>
      </c>
      <c r="E112" s="3">
        <f t="shared" ca="1" si="11"/>
        <v>87500</v>
      </c>
      <c r="F112" s="6">
        <f t="shared" ca="1" si="12"/>
        <v>0</v>
      </c>
      <c r="G112">
        <f t="shared" ca="1" si="13"/>
        <v>945000</v>
      </c>
      <c r="H112">
        <f t="shared" ca="1" si="14"/>
        <v>0</v>
      </c>
      <c r="I112" s="7">
        <f t="shared" ca="1" si="15"/>
        <v>82250</v>
      </c>
      <c r="J112" s="7">
        <f ca="1">current!I112-'two shift'!I112</f>
        <v>-38250</v>
      </c>
      <c r="L112" s="3">
        <v>98</v>
      </c>
      <c r="M112">
        <v>-12331.25</v>
      </c>
    </row>
    <row r="113" spans="1:13" x14ac:dyDescent="0.25">
      <c r="A113">
        <v>100</v>
      </c>
      <c r="B113" s="3">
        <f ca="1">current!B113</f>
        <v>125000</v>
      </c>
      <c r="C113">
        <f t="shared" ca="1" si="9"/>
        <v>945000</v>
      </c>
      <c r="D113" s="6">
        <f t="shared" ca="1" si="10"/>
        <v>-820000</v>
      </c>
      <c r="E113" s="3">
        <f t="shared" ca="1" si="11"/>
        <v>87500</v>
      </c>
      <c r="F113" s="6">
        <f t="shared" ca="1" si="12"/>
        <v>0</v>
      </c>
      <c r="G113">
        <f t="shared" ca="1" si="13"/>
        <v>907500</v>
      </c>
      <c r="H113">
        <f t="shared" ca="1" si="14"/>
        <v>0</v>
      </c>
      <c r="I113" s="7">
        <f t="shared" ca="1" si="15"/>
        <v>80375</v>
      </c>
      <c r="J113" s="7">
        <f ca="1">current!I113-'two shift'!I113</f>
        <v>-5375</v>
      </c>
      <c r="L113" s="3">
        <v>99</v>
      </c>
      <c r="M113">
        <v>-12640</v>
      </c>
    </row>
    <row r="114" spans="1:13" x14ac:dyDescent="0.25">
      <c r="L114" s="3">
        <v>100</v>
      </c>
      <c r="M114">
        <v>-12932.5</v>
      </c>
    </row>
    <row r="115" spans="1:13" x14ac:dyDescent="0.25">
      <c r="L115" s="3">
        <v>101</v>
      </c>
      <c r="M115">
        <v>-15077.5</v>
      </c>
    </row>
    <row r="116" spans="1:13" x14ac:dyDescent="0.25">
      <c r="L116" s="3">
        <v>102</v>
      </c>
      <c r="M116">
        <v>-17345</v>
      </c>
    </row>
    <row r="117" spans="1:13" x14ac:dyDescent="0.25">
      <c r="L117" s="3">
        <v>103</v>
      </c>
      <c r="M117">
        <v>-23192.5</v>
      </c>
    </row>
    <row r="118" spans="1:13" x14ac:dyDescent="0.25">
      <c r="L118" s="3">
        <v>104</v>
      </c>
      <c r="M118">
        <v>-12190</v>
      </c>
    </row>
    <row r="119" spans="1:13" x14ac:dyDescent="0.25">
      <c r="L119" s="3">
        <v>105</v>
      </c>
      <c r="M119">
        <v>-22246.25</v>
      </c>
    </row>
    <row r="120" spans="1:13" x14ac:dyDescent="0.25">
      <c r="L120" s="3">
        <v>106</v>
      </c>
      <c r="M120">
        <v>-4222.5</v>
      </c>
    </row>
    <row r="121" spans="1:13" x14ac:dyDescent="0.25">
      <c r="L121" s="3">
        <v>107</v>
      </c>
      <c r="M121">
        <v>-19042.5</v>
      </c>
    </row>
    <row r="122" spans="1:13" x14ac:dyDescent="0.25">
      <c r="L122" s="3">
        <v>108</v>
      </c>
      <c r="M122">
        <v>-17920</v>
      </c>
    </row>
    <row r="123" spans="1:13" x14ac:dyDescent="0.25">
      <c r="L123" s="3">
        <v>109</v>
      </c>
      <c r="M123">
        <v>-20448.75</v>
      </c>
    </row>
    <row r="124" spans="1:13" x14ac:dyDescent="0.25">
      <c r="L124" s="3">
        <v>110</v>
      </c>
      <c r="M124">
        <v>-15802.5</v>
      </c>
    </row>
    <row r="125" spans="1:13" x14ac:dyDescent="0.25">
      <c r="L125" s="3">
        <v>111</v>
      </c>
      <c r="M125">
        <v>-935</v>
      </c>
    </row>
    <row r="126" spans="1:13" x14ac:dyDescent="0.25">
      <c r="L126" s="3">
        <v>112</v>
      </c>
      <c r="M126">
        <v>-22725</v>
      </c>
    </row>
    <row r="127" spans="1:13" x14ac:dyDescent="0.25">
      <c r="L127" s="3">
        <v>113</v>
      </c>
      <c r="M127">
        <v>-18042.5</v>
      </c>
    </row>
    <row r="128" spans="1:13" x14ac:dyDescent="0.25">
      <c r="L128" s="3">
        <v>114</v>
      </c>
      <c r="M128">
        <v>-21742.5</v>
      </c>
    </row>
    <row r="129" spans="12:13" x14ac:dyDescent="0.25">
      <c r="L129" s="3">
        <v>115</v>
      </c>
      <c r="M129">
        <v>-10812.5</v>
      </c>
    </row>
    <row r="130" spans="12:13" x14ac:dyDescent="0.25">
      <c r="L130" s="3">
        <v>116</v>
      </c>
      <c r="M130">
        <v>-16720</v>
      </c>
    </row>
    <row r="131" spans="12:13" x14ac:dyDescent="0.25">
      <c r="L131" s="3">
        <v>117</v>
      </c>
      <c r="M131">
        <v>-12620</v>
      </c>
    </row>
    <row r="132" spans="12:13" x14ac:dyDescent="0.25">
      <c r="L132" s="3">
        <v>118</v>
      </c>
      <c r="M132">
        <v>-7130</v>
      </c>
    </row>
    <row r="133" spans="12:13" x14ac:dyDescent="0.25">
      <c r="L133" s="3">
        <v>119</v>
      </c>
      <c r="M133">
        <v>-18242.5</v>
      </c>
    </row>
    <row r="134" spans="12:13" x14ac:dyDescent="0.25">
      <c r="L134" s="3">
        <v>120</v>
      </c>
      <c r="M134">
        <v>-22642.5</v>
      </c>
    </row>
    <row r="135" spans="12:13" x14ac:dyDescent="0.25">
      <c r="L135" s="3">
        <v>121</v>
      </c>
      <c r="M135">
        <v>-6095</v>
      </c>
    </row>
    <row r="136" spans="12:13" x14ac:dyDescent="0.25">
      <c r="L136" s="3">
        <v>122</v>
      </c>
      <c r="M136">
        <v>-23437.5</v>
      </c>
    </row>
    <row r="137" spans="12:13" x14ac:dyDescent="0.25">
      <c r="L137" s="3">
        <v>123</v>
      </c>
      <c r="M137">
        <v>-13117.5</v>
      </c>
    </row>
    <row r="138" spans="12:13" x14ac:dyDescent="0.25">
      <c r="L138" s="3">
        <v>124</v>
      </c>
      <c r="M138">
        <v>-33885</v>
      </c>
    </row>
    <row r="139" spans="12:13" x14ac:dyDescent="0.25">
      <c r="L139" s="3">
        <v>125</v>
      </c>
      <c r="M139">
        <v>-28642.5</v>
      </c>
    </row>
    <row r="140" spans="12:13" x14ac:dyDescent="0.25">
      <c r="L140" s="3">
        <v>126</v>
      </c>
      <c r="M140">
        <v>-10770</v>
      </c>
    </row>
    <row r="141" spans="12:13" x14ac:dyDescent="0.25">
      <c r="L141" s="3">
        <v>127</v>
      </c>
      <c r="M141">
        <v>-14627.5</v>
      </c>
    </row>
    <row r="142" spans="12:13" x14ac:dyDescent="0.25">
      <c r="L142" s="3">
        <v>128</v>
      </c>
      <c r="M142">
        <v>-16807.5</v>
      </c>
    </row>
    <row r="143" spans="12:13" x14ac:dyDescent="0.25">
      <c r="L143" s="3">
        <v>129</v>
      </c>
      <c r="M143">
        <v>-9547.5</v>
      </c>
    </row>
    <row r="144" spans="12:13" x14ac:dyDescent="0.25">
      <c r="L144" s="3">
        <v>130</v>
      </c>
      <c r="M144">
        <v>-16212.5</v>
      </c>
    </row>
    <row r="145" spans="12:13" x14ac:dyDescent="0.25">
      <c r="L145" s="3">
        <v>131</v>
      </c>
      <c r="M145">
        <v>-20190</v>
      </c>
    </row>
    <row r="146" spans="12:13" x14ac:dyDescent="0.25">
      <c r="L146" s="3">
        <v>132</v>
      </c>
      <c r="M146">
        <v>-14470</v>
      </c>
    </row>
    <row r="147" spans="12:13" x14ac:dyDescent="0.25">
      <c r="L147" s="3">
        <v>133</v>
      </c>
      <c r="M147">
        <v>-14070</v>
      </c>
    </row>
    <row r="148" spans="12:13" x14ac:dyDescent="0.25">
      <c r="L148" s="3">
        <v>134</v>
      </c>
      <c r="M148">
        <v>-18345</v>
      </c>
    </row>
    <row r="149" spans="12:13" x14ac:dyDescent="0.25">
      <c r="L149" s="3">
        <v>135</v>
      </c>
      <c r="M149">
        <v>-4345</v>
      </c>
    </row>
    <row r="150" spans="12:13" x14ac:dyDescent="0.25">
      <c r="L150" s="3">
        <v>136</v>
      </c>
      <c r="M150">
        <v>-4857.5</v>
      </c>
    </row>
    <row r="151" spans="12:13" x14ac:dyDescent="0.25">
      <c r="L151" s="3">
        <v>137</v>
      </c>
      <c r="M151">
        <v>-20897.5</v>
      </c>
    </row>
    <row r="152" spans="12:13" x14ac:dyDescent="0.25">
      <c r="L152" s="3">
        <v>138</v>
      </c>
      <c r="M152">
        <v>-17062.5</v>
      </c>
    </row>
    <row r="153" spans="12:13" x14ac:dyDescent="0.25">
      <c r="L153" s="3">
        <v>139</v>
      </c>
      <c r="M153">
        <v>-17523.75</v>
      </c>
    </row>
    <row r="154" spans="12:13" x14ac:dyDescent="0.25">
      <c r="L154" s="3">
        <v>140</v>
      </c>
      <c r="M154">
        <v>-16487.5</v>
      </c>
    </row>
    <row r="155" spans="12:13" x14ac:dyDescent="0.25">
      <c r="L155" s="3">
        <v>141</v>
      </c>
      <c r="M155">
        <v>-10470</v>
      </c>
    </row>
    <row r="156" spans="12:13" x14ac:dyDescent="0.25">
      <c r="L156" s="3">
        <v>142</v>
      </c>
      <c r="M156">
        <v>-17242.5</v>
      </c>
    </row>
    <row r="157" spans="12:13" x14ac:dyDescent="0.25">
      <c r="L157" s="3">
        <v>143</v>
      </c>
      <c r="M157">
        <v>-7917.5</v>
      </c>
    </row>
    <row r="158" spans="12:13" x14ac:dyDescent="0.25">
      <c r="L158" s="3">
        <v>144</v>
      </c>
      <c r="M158">
        <v>-9460</v>
      </c>
    </row>
    <row r="159" spans="12:13" x14ac:dyDescent="0.25">
      <c r="L159" s="3">
        <v>145</v>
      </c>
      <c r="M159">
        <v>-20512.5</v>
      </c>
    </row>
    <row r="160" spans="12:13" x14ac:dyDescent="0.25">
      <c r="L160" s="3">
        <v>146</v>
      </c>
      <c r="M160">
        <v>-15000</v>
      </c>
    </row>
    <row r="161" spans="12:13" x14ac:dyDescent="0.25">
      <c r="L161" s="3">
        <v>147</v>
      </c>
      <c r="M161">
        <v>-21100</v>
      </c>
    </row>
    <row r="162" spans="12:13" x14ac:dyDescent="0.25">
      <c r="L162" s="3">
        <v>148</v>
      </c>
      <c r="M162">
        <v>-6012.5</v>
      </c>
    </row>
    <row r="163" spans="12:13" x14ac:dyDescent="0.25">
      <c r="L163" s="3">
        <v>149</v>
      </c>
      <c r="M163">
        <v>-25957.5</v>
      </c>
    </row>
    <row r="164" spans="12:13" x14ac:dyDescent="0.25">
      <c r="L164" s="3">
        <v>150</v>
      </c>
      <c r="M164">
        <v>-5645</v>
      </c>
    </row>
    <row r="165" spans="12:13" x14ac:dyDescent="0.25">
      <c r="L165" s="3">
        <v>151</v>
      </c>
      <c r="M165">
        <v>-11140</v>
      </c>
    </row>
    <row r="166" spans="12:13" x14ac:dyDescent="0.25">
      <c r="L166" s="3">
        <v>152</v>
      </c>
      <c r="M166">
        <v>-13325</v>
      </c>
    </row>
    <row r="167" spans="12:13" x14ac:dyDescent="0.25">
      <c r="L167" s="3">
        <v>153</v>
      </c>
      <c r="M167">
        <v>-9830</v>
      </c>
    </row>
    <row r="168" spans="12:13" x14ac:dyDescent="0.25">
      <c r="L168" s="3">
        <v>154</v>
      </c>
      <c r="M168">
        <v>-13556.25</v>
      </c>
    </row>
    <row r="169" spans="12:13" x14ac:dyDescent="0.25">
      <c r="L169" s="3">
        <v>155</v>
      </c>
      <c r="M169">
        <v>-30427.5</v>
      </c>
    </row>
    <row r="170" spans="12:13" x14ac:dyDescent="0.25">
      <c r="L170" s="3">
        <v>156</v>
      </c>
      <c r="M170">
        <v>-18907.5</v>
      </c>
    </row>
    <row r="171" spans="12:13" x14ac:dyDescent="0.25">
      <c r="L171" s="3">
        <v>157</v>
      </c>
      <c r="M171">
        <v>-3905</v>
      </c>
    </row>
    <row r="172" spans="12:13" x14ac:dyDescent="0.25">
      <c r="L172" s="3">
        <v>158</v>
      </c>
      <c r="M172">
        <v>-9973.75</v>
      </c>
    </row>
    <row r="173" spans="12:13" x14ac:dyDescent="0.25">
      <c r="L173" s="3">
        <v>159</v>
      </c>
      <c r="M173">
        <v>-15002.5</v>
      </c>
    </row>
    <row r="174" spans="12:13" x14ac:dyDescent="0.25">
      <c r="L174" s="3">
        <v>160</v>
      </c>
      <c r="M174">
        <v>-15935</v>
      </c>
    </row>
    <row r="175" spans="12:13" x14ac:dyDescent="0.25">
      <c r="L175" s="3">
        <v>161</v>
      </c>
      <c r="M175">
        <v>-19167.5</v>
      </c>
    </row>
    <row r="176" spans="12:13" x14ac:dyDescent="0.25">
      <c r="L176" s="3">
        <v>162</v>
      </c>
      <c r="M176">
        <v>-7180</v>
      </c>
    </row>
    <row r="177" spans="12:13" x14ac:dyDescent="0.25">
      <c r="L177" s="3">
        <v>163</v>
      </c>
      <c r="M177">
        <v>-15482.5</v>
      </c>
    </row>
    <row r="178" spans="12:13" x14ac:dyDescent="0.25">
      <c r="L178" s="3">
        <v>164</v>
      </c>
      <c r="M178">
        <v>-18820</v>
      </c>
    </row>
    <row r="179" spans="12:13" x14ac:dyDescent="0.25">
      <c r="L179" s="3">
        <v>165</v>
      </c>
      <c r="M179">
        <v>-9817.5</v>
      </c>
    </row>
    <row r="180" spans="12:13" x14ac:dyDescent="0.25">
      <c r="L180" s="3">
        <v>166</v>
      </c>
      <c r="M180">
        <v>-11366.25</v>
      </c>
    </row>
    <row r="181" spans="12:13" x14ac:dyDescent="0.25">
      <c r="L181" s="3">
        <v>167</v>
      </c>
      <c r="M181">
        <v>-16930</v>
      </c>
    </row>
    <row r="182" spans="12:13" x14ac:dyDescent="0.25">
      <c r="L182" s="3">
        <v>168</v>
      </c>
      <c r="M182">
        <v>-10160</v>
      </c>
    </row>
    <row r="183" spans="12:13" x14ac:dyDescent="0.25">
      <c r="L183" s="3">
        <v>169</v>
      </c>
      <c r="M183">
        <v>-11110</v>
      </c>
    </row>
    <row r="184" spans="12:13" x14ac:dyDescent="0.25">
      <c r="L184" s="3">
        <v>170</v>
      </c>
      <c r="M184">
        <v>-22448.75</v>
      </c>
    </row>
    <row r="185" spans="12:13" x14ac:dyDescent="0.25">
      <c r="L185" s="3">
        <v>171</v>
      </c>
      <c r="M185">
        <v>-11340</v>
      </c>
    </row>
    <row r="186" spans="12:13" x14ac:dyDescent="0.25">
      <c r="L186" s="3">
        <v>172</v>
      </c>
      <c r="M186">
        <v>-20632.5</v>
      </c>
    </row>
    <row r="187" spans="12:13" x14ac:dyDescent="0.25">
      <c r="L187" s="3">
        <v>173</v>
      </c>
      <c r="M187">
        <v>-15652.5</v>
      </c>
    </row>
    <row r="188" spans="12:13" x14ac:dyDescent="0.25">
      <c r="L188" s="3">
        <v>174</v>
      </c>
      <c r="M188">
        <v>-16835</v>
      </c>
    </row>
    <row r="189" spans="12:13" x14ac:dyDescent="0.25">
      <c r="L189" s="3">
        <v>175</v>
      </c>
      <c r="M189">
        <v>-19130</v>
      </c>
    </row>
    <row r="190" spans="12:13" x14ac:dyDescent="0.25">
      <c r="L190" s="3">
        <v>176</v>
      </c>
      <c r="M190">
        <v>-14458.75</v>
      </c>
    </row>
    <row r="191" spans="12:13" x14ac:dyDescent="0.25">
      <c r="L191" s="3">
        <v>177</v>
      </c>
      <c r="M191">
        <v>-27522.5</v>
      </c>
    </row>
    <row r="192" spans="12:13" x14ac:dyDescent="0.25">
      <c r="L192" s="3">
        <v>178</v>
      </c>
      <c r="M192">
        <v>-4782.5</v>
      </c>
    </row>
    <row r="193" spans="12:13" x14ac:dyDescent="0.25">
      <c r="L193" s="3">
        <v>179</v>
      </c>
      <c r="M193">
        <v>-25832.5</v>
      </c>
    </row>
    <row r="194" spans="12:13" x14ac:dyDescent="0.25">
      <c r="L194" s="3">
        <v>180</v>
      </c>
      <c r="M194">
        <v>-25182.5</v>
      </c>
    </row>
    <row r="195" spans="12:13" x14ac:dyDescent="0.25">
      <c r="L195" s="3">
        <v>181</v>
      </c>
      <c r="M195">
        <v>-14345</v>
      </c>
    </row>
    <row r="196" spans="12:13" x14ac:dyDescent="0.25">
      <c r="L196" s="3">
        <v>182</v>
      </c>
      <c r="M196">
        <v>-25602.5</v>
      </c>
    </row>
    <row r="197" spans="12:13" x14ac:dyDescent="0.25">
      <c r="L197" s="3">
        <v>183</v>
      </c>
      <c r="M197">
        <v>-17588.75</v>
      </c>
    </row>
    <row r="198" spans="12:13" x14ac:dyDescent="0.25">
      <c r="L198" s="3">
        <v>184</v>
      </c>
      <c r="M198">
        <v>-17975</v>
      </c>
    </row>
    <row r="199" spans="12:13" x14ac:dyDescent="0.25">
      <c r="L199" s="3">
        <v>185</v>
      </c>
      <c r="M199">
        <v>-12285</v>
      </c>
    </row>
    <row r="200" spans="12:13" x14ac:dyDescent="0.25">
      <c r="L200" s="3">
        <v>186</v>
      </c>
      <c r="M200">
        <v>-23850</v>
      </c>
    </row>
    <row r="201" spans="12:13" x14ac:dyDescent="0.25">
      <c r="L201" s="3">
        <v>187</v>
      </c>
      <c r="M201">
        <v>-4450</v>
      </c>
    </row>
    <row r="202" spans="12:13" x14ac:dyDescent="0.25">
      <c r="L202" s="3">
        <v>188</v>
      </c>
      <c r="M202">
        <v>5911.25</v>
      </c>
    </row>
    <row r="203" spans="12:13" x14ac:dyDescent="0.25">
      <c r="L203" s="3">
        <v>189</v>
      </c>
      <c r="M203">
        <v>-22407.5</v>
      </c>
    </row>
    <row r="204" spans="12:13" x14ac:dyDescent="0.25">
      <c r="L204" s="3">
        <v>190</v>
      </c>
      <c r="M204">
        <v>-18105</v>
      </c>
    </row>
    <row r="205" spans="12:13" x14ac:dyDescent="0.25">
      <c r="L205" s="3">
        <v>191</v>
      </c>
      <c r="M205">
        <v>-17595</v>
      </c>
    </row>
    <row r="206" spans="12:13" x14ac:dyDescent="0.25">
      <c r="L206" s="3">
        <v>192</v>
      </c>
      <c r="M206">
        <v>-8505</v>
      </c>
    </row>
    <row r="207" spans="12:13" x14ac:dyDescent="0.25">
      <c r="L207" s="3">
        <v>193</v>
      </c>
      <c r="M207">
        <v>-18103.75</v>
      </c>
    </row>
    <row r="208" spans="12:13" x14ac:dyDescent="0.25">
      <c r="L208" s="3">
        <v>194</v>
      </c>
      <c r="M208">
        <v>-18050</v>
      </c>
    </row>
    <row r="209" spans="12:13" x14ac:dyDescent="0.25">
      <c r="L209" s="3">
        <v>195</v>
      </c>
      <c r="M209">
        <v>-9272.5</v>
      </c>
    </row>
    <row r="210" spans="12:13" x14ac:dyDescent="0.25">
      <c r="L210" s="3">
        <v>196</v>
      </c>
      <c r="M210">
        <v>-18977.5</v>
      </c>
    </row>
    <row r="211" spans="12:13" x14ac:dyDescent="0.25">
      <c r="L211" s="3">
        <v>197</v>
      </c>
      <c r="M211">
        <v>-10946.25</v>
      </c>
    </row>
    <row r="212" spans="12:13" x14ac:dyDescent="0.25">
      <c r="L212" s="3">
        <v>198</v>
      </c>
      <c r="M212">
        <v>-29212.5</v>
      </c>
    </row>
    <row r="213" spans="12:13" x14ac:dyDescent="0.25">
      <c r="L213" s="3">
        <v>199</v>
      </c>
      <c r="M213">
        <v>-13000</v>
      </c>
    </row>
    <row r="214" spans="12:13" x14ac:dyDescent="0.25">
      <c r="L214" s="3">
        <v>200</v>
      </c>
      <c r="M214">
        <v>-13607.5</v>
      </c>
    </row>
    <row r="215" spans="12:13" x14ac:dyDescent="0.25">
      <c r="L215" s="3">
        <v>201</v>
      </c>
      <c r="M215">
        <v>-18225</v>
      </c>
    </row>
    <row r="216" spans="12:13" x14ac:dyDescent="0.25">
      <c r="L216" s="3">
        <v>202</v>
      </c>
      <c r="M216">
        <v>-16242.5</v>
      </c>
    </row>
    <row r="217" spans="12:13" x14ac:dyDescent="0.25">
      <c r="L217" s="3">
        <v>203</v>
      </c>
      <c r="M217">
        <v>-21070</v>
      </c>
    </row>
    <row r="218" spans="12:13" x14ac:dyDescent="0.25">
      <c r="L218" s="3">
        <v>204</v>
      </c>
      <c r="M218">
        <v>-10000</v>
      </c>
    </row>
    <row r="219" spans="12:13" x14ac:dyDescent="0.25">
      <c r="L219" s="3">
        <v>205</v>
      </c>
      <c r="M219">
        <v>-26592.5</v>
      </c>
    </row>
    <row r="220" spans="12:13" x14ac:dyDescent="0.25">
      <c r="L220" s="3">
        <v>206</v>
      </c>
      <c r="M220">
        <v>-23707.5</v>
      </c>
    </row>
    <row r="221" spans="12:13" x14ac:dyDescent="0.25">
      <c r="L221" s="3">
        <v>207</v>
      </c>
      <c r="M221">
        <v>-5980</v>
      </c>
    </row>
    <row r="222" spans="12:13" x14ac:dyDescent="0.25">
      <c r="L222" s="3">
        <v>208</v>
      </c>
      <c r="M222">
        <v>-14077.5</v>
      </c>
    </row>
    <row r="223" spans="12:13" x14ac:dyDescent="0.25">
      <c r="L223" s="3">
        <v>209</v>
      </c>
      <c r="M223">
        <v>-5052.5</v>
      </c>
    </row>
    <row r="224" spans="12:13" x14ac:dyDescent="0.25">
      <c r="L224" s="3">
        <v>210</v>
      </c>
      <c r="M224">
        <v>-22292.5</v>
      </c>
    </row>
    <row r="225" spans="12:13" x14ac:dyDescent="0.25">
      <c r="L225" s="3">
        <v>211</v>
      </c>
      <c r="M225">
        <v>-11260</v>
      </c>
    </row>
    <row r="226" spans="12:13" x14ac:dyDescent="0.25">
      <c r="L226" s="3">
        <v>212</v>
      </c>
      <c r="M226">
        <v>-6666.25</v>
      </c>
    </row>
    <row r="227" spans="12:13" x14ac:dyDescent="0.25">
      <c r="L227" s="3">
        <v>213</v>
      </c>
      <c r="M227">
        <v>-12507.5</v>
      </c>
    </row>
    <row r="228" spans="12:13" x14ac:dyDescent="0.25">
      <c r="L228" s="3">
        <v>214</v>
      </c>
      <c r="M228">
        <v>-15010</v>
      </c>
    </row>
    <row r="229" spans="12:13" x14ac:dyDescent="0.25">
      <c r="L229" s="3">
        <v>215</v>
      </c>
      <c r="M229">
        <v>-13407.5</v>
      </c>
    </row>
    <row r="230" spans="12:13" x14ac:dyDescent="0.25">
      <c r="L230" s="3">
        <v>216</v>
      </c>
      <c r="M230">
        <v>-16317.5</v>
      </c>
    </row>
    <row r="231" spans="12:13" x14ac:dyDescent="0.25">
      <c r="L231" s="3">
        <v>217</v>
      </c>
      <c r="M231">
        <v>-21402.5</v>
      </c>
    </row>
    <row r="232" spans="12:13" x14ac:dyDescent="0.25">
      <c r="L232" s="3">
        <v>218</v>
      </c>
      <c r="M232">
        <v>-12792.5</v>
      </c>
    </row>
    <row r="233" spans="12:13" x14ac:dyDescent="0.25">
      <c r="L233" s="3">
        <v>219</v>
      </c>
      <c r="M233">
        <v>-15907.5</v>
      </c>
    </row>
    <row r="234" spans="12:13" x14ac:dyDescent="0.25">
      <c r="L234" s="3">
        <v>220</v>
      </c>
      <c r="M234">
        <v>-28275</v>
      </c>
    </row>
    <row r="235" spans="12:13" x14ac:dyDescent="0.25">
      <c r="L235" s="3">
        <v>221</v>
      </c>
      <c r="M235">
        <v>-11065</v>
      </c>
    </row>
    <row r="236" spans="12:13" x14ac:dyDescent="0.25">
      <c r="L236" s="3">
        <v>222</v>
      </c>
      <c r="M236">
        <v>-14400</v>
      </c>
    </row>
    <row r="237" spans="12:13" x14ac:dyDescent="0.25">
      <c r="L237" s="3">
        <v>223</v>
      </c>
      <c r="M237">
        <v>-11250</v>
      </c>
    </row>
    <row r="238" spans="12:13" x14ac:dyDescent="0.25">
      <c r="L238" s="3">
        <v>224</v>
      </c>
      <c r="M238">
        <v>-4037.5</v>
      </c>
    </row>
    <row r="239" spans="12:13" x14ac:dyDescent="0.25">
      <c r="L239" s="3">
        <v>225</v>
      </c>
      <c r="M239">
        <v>-18810</v>
      </c>
    </row>
    <row r="240" spans="12:13" x14ac:dyDescent="0.25">
      <c r="L240" s="3">
        <v>226</v>
      </c>
      <c r="M240">
        <v>-9550</v>
      </c>
    </row>
    <row r="241" spans="12:13" x14ac:dyDescent="0.25">
      <c r="L241" s="3">
        <v>227</v>
      </c>
      <c r="M241">
        <v>-16547.5</v>
      </c>
    </row>
    <row r="242" spans="12:13" x14ac:dyDescent="0.25">
      <c r="L242" s="3">
        <v>228</v>
      </c>
      <c r="M242">
        <v>-11031.25</v>
      </c>
    </row>
    <row r="243" spans="12:13" x14ac:dyDescent="0.25">
      <c r="L243" s="3">
        <v>229</v>
      </c>
      <c r="M243">
        <v>-15217.5</v>
      </c>
    </row>
    <row r="244" spans="12:13" x14ac:dyDescent="0.25">
      <c r="L244" s="3">
        <v>230</v>
      </c>
      <c r="M244">
        <v>-20932.5</v>
      </c>
    </row>
    <row r="245" spans="12:13" x14ac:dyDescent="0.25">
      <c r="L245" s="3">
        <v>231</v>
      </c>
      <c r="M245">
        <v>-23222.5</v>
      </c>
    </row>
    <row r="246" spans="12:13" x14ac:dyDescent="0.25">
      <c r="L246" s="3">
        <v>232</v>
      </c>
      <c r="M246">
        <v>-20725</v>
      </c>
    </row>
    <row r="247" spans="12:13" x14ac:dyDescent="0.25">
      <c r="L247" s="3">
        <v>233</v>
      </c>
      <c r="M247">
        <v>-9420</v>
      </c>
    </row>
    <row r="248" spans="12:13" x14ac:dyDescent="0.25">
      <c r="L248" s="3">
        <v>234</v>
      </c>
      <c r="M248">
        <v>3770</v>
      </c>
    </row>
    <row r="249" spans="12:13" x14ac:dyDescent="0.25">
      <c r="L249" s="3">
        <v>235</v>
      </c>
      <c r="M249">
        <v>-27297.5</v>
      </c>
    </row>
    <row r="250" spans="12:13" x14ac:dyDescent="0.25">
      <c r="L250" s="3">
        <v>236</v>
      </c>
      <c r="M250">
        <v>-1638.75</v>
      </c>
    </row>
    <row r="251" spans="12:13" x14ac:dyDescent="0.25">
      <c r="L251" s="3">
        <v>237</v>
      </c>
      <c r="M251">
        <v>-7190</v>
      </c>
    </row>
    <row r="252" spans="12:13" x14ac:dyDescent="0.25">
      <c r="L252" s="3">
        <v>238</v>
      </c>
      <c r="M252">
        <v>-22280</v>
      </c>
    </row>
    <row r="253" spans="12:13" x14ac:dyDescent="0.25">
      <c r="L253" s="3">
        <v>239</v>
      </c>
      <c r="M253">
        <v>160</v>
      </c>
    </row>
    <row r="254" spans="12:13" x14ac:dyDescent="0.25">
      <c r="L254" s="3">
        <v>240</v>
      </c>
      <c r="M254">
        <v>-14342.5</v>
      </c>
    </row>
    <row r="255" spans="12:13" x14ac:dyDescent="0.25">
      <c r="L255" s="3">
        <v>241</v>
      </c>
      <c r="M255">
        <v>-10710</v>
      </c>
    </row>
    <row r="256" spans="12:13" x14ac:dyDescent="0.25">
      <c r="L256" s="3">
        <v>242</v>
      </c>
      <c r="M256">
        <v>-20240</v>
      </c>
    </row>
    <row r="257" spans="12:13" x14ac:dyDescent="0.25">
      <c r="L257" s="3">
        <v>243</v>
      </c>
      <c r="M257">
        <v>-10677.5</v>
      </c>
    </row>
    <row r="258" spans="12:13" x14ac:dyDescent="0.25">
      <c r="L258" s="3">
        <v>244</v>
      </c>
      <c r="M258">
        <v>-11495</v>
      </c>
    </row>
    <row r="259" spans="12:13" x14ac:dyDescent="0.25">
      <c r="L259" s="3">
        <v>245</v>
      </c>
      <c r="M259">
        <v>-23387.5</v>
      </c>
    </row>
    <row r="260" spans="12:13" x14ac:dyDescent="0.25">
      <c r="L260" s="3">
        <v>246</v>
      </c>
      <c r="M260">
        <v>-21197.5</v>
      </c>
    </row>
    <row r="261" spans="12:13" x14ac:dyDescent="0.25">
      <c r="L261" s="3">
        <v>247</v>
      </c>
      <c r="M261">
        <v>-3812.5</v>
      </c>
    </row>
    <row r="262" spans="12:13" x14ac:dyDescent="0.25">
      <c r="L262" s="3">
        <v>248</v>
      </c>
      <c r="M262">
        <v>-21735</v>
      </c>
    </row>
    <row r="263" spans="12:13" x14ac:dyDescent="0.25">
      <c r="L263" s="3">
        <v>249</v>
      </c>
      <c r="M263">
        <v>-5465</v>
      </c>
    </row>
    <row r="264" spans="12:13" x14ac:dyDescent="0.25">
      <c r="L264" s="3">
        <v>250</v>
      </c>
      <c r="M264">
        <v>-22682.5</v>
      </c>
    </row>
    <row r="265" spans="12:13" x14ac:dyDescent="0.25">
      <c r="L265" s="3">
        <v>251</v>
      </c>
      <c r="M265">
        <v>-21710</v>
      </c>
    </row>
    <row r="266" spans="12:13" x14ac:dyDescent="0.25">
      <c r="L266" s="3">
        <v>252</v>
      </c>
      <c r="M266">
        <v>-13032.5</v>
      </c>
    </row>
    <row r="267" spans="12:13" x14ac:dyDescent="0.25">
      <c r="L267" s="3">
        <v>253</v>
      </c>
      <c r="M267">
        <v>-21642.5</v>
      </c>
    </row>
    <row r="268" spans="12:13" x14ac:dyDescent="0.25">
      <c r="L268" s="3">
        <v>254</v>
      </c>
      <c r="M268">
        <v>-12085</v>
      </c>
    </row>
    <row r="269" spans="12:13" x14ac:dyDescent="0.25">
      <c r="L269" s="3">
        <v>255</v>
      </c>
      <c r="M269">
        <v>-9897.5</v>
      </c>
    </row>
    <row r="270" spans="12:13" x14ac:dyDescent="0.25">
      <c r="L270" s="3">
        <v>256</v>
      </c>
      <c r="M270">
        <v>-1305</v>
      </c>
    </row>
    <row r="271" spans="12:13" x14ac:dyDescent="0.25">
      <c r="L271" s="3">
        <v>257</v>
      </c>
      <c r="M271">
        <v>-14367.5</v>
      </c>
    </row>
    <row r="272" spans="12:13" x14ac:dyDescent="0.25">
      <c r="L272" s="3">
        <v>258</v>
      </c>
      <c r="M272">
        <v>-22290</v>
      </c>
    </row>
    <row r="273" spans="12:13" x14ac:dyDescent="0.25">
      <c r="L273" s="3">
        <v>259</v>
      </c>
      <c r="M273">
        <v>-16742.5</v>
      </c>
    </row>
    <row r="274" spans="12:13" x14ac:dyDescent="0.25">
      <c r="L274" s="3">
        <v>260</v>
      </c>
      <c r="M274">
        <v>-16750</v>
      </c>
    </row>
    <row r="275" spans="12:13" x14ac:dyDescent="0.25">
      <c r="L275" s="3">
        <v>261</v>
      </c>
      <c r="M275">
        <v>-28945</v>
      </c>
    </row>
    <row r="276" spans="12:13" x14ac:dyDescent="0.25">
      <c r="L276" s="3">
        <v>262</v>
      </c>
      <c r="M276">
        <v>-19545</v>
      </c>
    </row>
    <row r="277" spans="12:13" x14ac:dyDescent="0.25">
      <c r="L277" s="3">
        <v>263</v>
      </c>
      <c r="M277">
        <v>-19852.5</v>
      </c>
    </row>
    <row r="278" spans="12:13" x14ac:dyDescent="0.25">
      <c r="L278" s="3">
        <v>264</v>
      </c>
      <c r="M278">
        <v>-14550</v>
      </c>
    </row>
    <row r="279" spans="12:13" x14ac:dyDescent="0.25">
      <c r="L279" s="3">
        <v>265</v>
      </c>
      <c r="M279">
        <v>-22937.5</v>
      </c>
    </row>
    <row r="280" spans="12:13" x14ac:dyDescent="0.25">
      <c r="L280" s="3">
        <v>266</v>
      </c>
      <c r="M280">
        <v>-20737.5</v>
      </c>
    </row>
    <row r="281" spans="12:13" x14ac:dyDescent="0.25">
      <c r="L281" s="3">
        <v>267</v>
      </c>
      <c r="M281">
        <v>-14350</v>
      </c>
    </row>
    <row r="282" spans="12:13" x14ac:dyDescent="0.25">
      <c r="L282" s="3">
        <v>268</v>
      </c>
      <c r="M282">
        <v>-14910</v>
      </c>
    </row>
    <row r="283" spans="12:13" x14ac:dyDescent="0.25">
      <c r="L283" s="3">
        <v>269</v>
      </c>
      <c r="M283">
        <v>-18790</v>
      </c>
    </row>
    <row r="284" spans="12:13" x14ac:dyDescent="0.25">
      <c r="L284" s="3">
        <v>270</v>
      </c>
      <c r="M284">
        <v>-16441.25</v>
      </c>
    </row>
    <row r="285" spans="12:13" x14ac:dyDescent="0.25">
      <c r="L285" s="3">
        <v>271</v>
      </c>
      <c r="M285">
        <v>-19555</v>
      </c>
    </row>
    <row r="286" spans="12:13" x14ac:dyDescent="0.25">
      <c r="L286" s="3">
        <v>272</v>
      </c>
      <c r="M286">
        <v>-24827.5</v>
      </c>
    </row>
    <row r="287" spans="12:13" x14ac:dyDescent="0.25">
      <c r="L287" s="3">
        <v>273</v>
      </c>
      <c r="M287">
        <v>-4407.5</v>
      </c>
    </row>
    <row r="288" spans="12:13" x14ac:dyDescent="0.25">
      <c r="L288" s="3">
        <v>274</v>
      </c>
      <c r="M288">
        <v>-17845</v>
      </c>
    </row>
    <row r="289" spans="12:13" x14ac:dyDescent="0.25">
      <c r="L289" s="3">
        <v>275</v>
      </c>
      <c r="M289">
        <v>-7191.25</v>
      </c>
    </row>
    <row r="290" spans="12:13" x14ac:dyDescent="0.25">
      <c r="L290" s="3">
        <v>276</v>
      </c>
      <c r="M290">
        <v>-15517.5</v>
      </c>
    </row>
    <row r="291" spans="12:13" x14ac:dyDescent="0.25">
      <c r="L291" s="3">
        <v>277</v>
      </c>
      <c r="M291">
        <v>-23752.5</v>
      </c>
    </row>
    <row r="292" spans="12:13" x14ac:dyDescent="0.25">
      <c r="L292" s="3">
        <v>278</v>
      </c>
      <c r="M292">
        <v>-14235</v>
      </c>
    </row>
    <row r="293" spans="12:13" x14ac:dyDescent="0.25">
      <c r="L293" s="3">
        <v>279</v>
      </c>
      <c r="M293">
        <v>-17605</v>
      </c>
    </row>
    <row r="294" spans="12:13" x14ac:dyDescent="0.25">
      <c r="L294" s="3">
        <v>280</v>
      </c>
      <c r="M294">
        <v>-10497.5</v>
      </c>
    </row>
    <row r="295" spans="12:13" x14ac:dyDescent="0.25">
      <c r="L295" s="3">
        <v>281</v>
      </c>
      <c r="M295">
        <v>-7415</v>
      </c>
    </row>
    <row r="296" spans="12:13" x14ac:dyDescent="0.25">
      <c r="L296" s="3">
        <v>282</v>
      </c>
      <c r="M296">
        <v>-19387.5</v>
      </c>
    </row>
    <row r="297" spans="12:13" x14ac:dyDescent="0.25">
      <c r="L297" s="3">
        <v>283</v>
      </c>
      <c r="M297">
        <v>-313.75</v>
      </c>
    </row>
    <row r="298" spans="12:13" x14ac:dyDescent="0.25">
      <c r="L298" s="3">
        <v>284</v>
      </c>
      <c r="M298">
        <v>-24002.5</v>
      </c>
    </row>
    <row r="299" spans="12:13" x14ac:dyDescent="0.25">
      <c r="L299" s="3">
        <v>285</v>
      </c>
      <c r="M299">
        <v>-20510</v>
      </c>
    </row>
    <row r="300" spans="12:13" x14ac:dyDescent="0.25">
      <c r="L300" s="3">
        <v>286</v>
      </c>
      <c r="M300">
        <v>-17217.5</v>
      </c>
    </row>
    <row r="301" spans="12:13" x14ac:dyDescent="0.25">
      <c r="L301" s="3">
        <v>287</v>
      </c>
      <c r="M301">
        <v>-35217.5</v>
      </c>
    </row>
    <row r="302" spans="12:13" x14ac:dyDescent="0.25">
      <c r="L302" s="3">
        <v>288</v>
      </c>
      <c r="M302">
        <v>-15072.5</v>
      </c>
    </row>
    <row r="303" spans="12:13" x14ac:dyDescent="0.25">
      <c r="L303" s="3">
        <v>289</v>
      </c>
      <c r="M303">
        <v>-18350</v>
      </c>
    </row>
    <row r="304" spans="12:13" x14ac:dyDescent="0.25">
      <c r="L304" s="3">
        <v>290</v>
      </c>
      <c r="M304">
        <v>-30747.5</v>
      </c>
    </row>
    <row r="305" spans="12:13" x14ac:dyDescent="0.25">
      <c r="L305" s="3">
        <v>291</v>
      </c>
      <c r="M305">
        <v>-21172.5</v>
      </c>
    </row>
    <row r="306" spans="12:13" x14ac:dyDescent="0.25">
      <c r="L306" s="3">
        <v>292</v>
      </c>
      <c r="M306">
        <v>-8280</v>
      </c>
    </row>
    <row r="307" spans="12:13" x14ac:dyDescent="0.25">
      <c r="L307" s="3">
        <v>293</v>
      </c>
      <c r="M307">
        <v>-12518.75</v>
      </c>
    </row>
    <row r="308" spans="12:13" x14ac:dyDescent="0.25">
      <c r="L308" s="3">
        <v>294</v>
      </c>
      <c r="M308">
        <v>-17562.5</v>
      </c>
    </row>
    <row r="309" spans="12:13" x14ac:dyDescent="0.25">
      <c r="L309" s="3">
        <v>295</v>
      </c>
      <c r="M309">
        <v>-21318.75</v>
      </c>
    </row>
    <row r="310" spans="12:13" x14ac:dyDescent="0.25">
      <c r="L310" s="3">
        <v>296</v>
      </c>
      <c r="M310">
        <v>-9062.5</v>
      </c>
    </row>
    <row r="311" spans="12:13" x14ac:dyDescent="0.25">
      <c r="L311" s="3">
        <v>297</v>
      </c>
      <c r="M311">
        <v>-23722.5</v>
      </c>
    </row>
    <row r="312" spans="12:13" x14ac:dyDescent="0.25">
      <c r="L312" s="3">
        <v>298</v>
      </c>
      <c r="M312">
        <v>-19125</v>
      </c>
    </row>
    <row r="313" spans="12:13" x14ac:dyDescent="0.25">
      <c r="L313" s="3">
        <v>299</v>
      </c>
      <c r="M313">
        <v>-13677.5</v>
      </c>
    </row>
    <row r="314" spans="12:13" x14ac:dyDescent="0.25">
      <c r="L314" s="3">
        <v>300</v>
      </c>
      <c r="M314">
        <v>-9535</v>
      </c>
    </row>
    <row r="315" spans="12:13" x14ac:dyDescent="0.25">
      <c r="L315" s="3">
        <v>301</v>
      </c>
      <c r="M315">
        <v>-17421.25</v>
      </c>
    </row>
    <row r="316" spans="12:13" x14ac:dyDescent="0.25">
      <c r="L316" s="3">
        <v>302</v>
      </c>
      <c r="M316">
        <v>-13320</v>
      </c>
    </row>
    <row r="317" spans="12:13" x14ac:dyDescent="0.25">
      <c r="L317" s="3">
        <v>303</v>
      </c>
      <c r="M317">
        <v>-15747.5</v>
      </c>
    </row>
    <row r="318" spans="12:13" x14ac:dyDescent="0.25">
      <c r="L318" s="3">
        <v>304</v>
      </c>
      <c r="M318">
        <v>-11577.5</v>
      </c>
    </row>
    <row r="319" spans="12:13" x14ac:dyDescent="0.25">
      <c r="L319" s="3">
        <v>305</v>
      </c>
      <c r="M319">
        <v>-2652.5</v>
      </c>
    </row>
    <row r="320" spans="12:13" x14ac:dyDescent="0.25">
      <c r="L320" s="3">
        <v>306</v>
      </c>
      <c r="M320">
        <v>-14103.75</v>
      </c>
    </row>
    <row r="321" spans="12:13" x14ac:dyDescent="0.25">
      <c r="L321" s="3">
        <v>307</v>
      </c>
      <c r="M321">
        <v>-11637.5</v>
      </c>
    </row>
    <row r="322" spans="12:13" x14ac:dyDescent="0.25">
      <c r="L322" s="3">
        <v>308</v>
      </c>
      <c r="M322">
        <v>-9967.5</v>
      </c>
    </row>
    <row r="323" spans="12:13" x14ac:dyDescent="0.25">
      <c r="L323" s="3">
        <v>309</v>
      </c>
      <c r="M323">
        <v>5477.5</v>
      </c>
    </row>
    <row r="324" spans="12:13" x14ac:dyDescent="0.25">
      <c r="L324" s="3">
        <v>310</v>
      </c>
      <c r="M324">
        <v>-18652.5</v>
      </c>
    </row>
    <row r="325" spans="12:13" x14ac:dyDescent="0.25">
      <c r="L325" s="3">
        <v>311</v>
      </c>
      <c r="M325">
        <v>-14100</v>
      </c>
    </row>
    <row r="326" spans="12:13" x14ac:dyDescent="0.25">
      <c r="L326" s="3">
        <v>312</v>
      </c>
      <c r="M326">
        <v>-34830</v>
      </c>
    </row>
    <row r="327" spans="12:13" x14ac:dyDescent="0.25">
      <c r="L327" s="3">
        <v>313</v>
      </c>
      <c r="M327">
        <v>-20260</v>
      </c>
    </row>
    <row r="328" spans="12:13" x14ac:dyDescent="0.25">
      <c r="L328" s="3">
        <v>314</v>
      </c>
      <c r="M328">
        <v>-7227.5</v>
      </c>
    </row>
    <row r="329" spans="12:13" x14ac:dyDescent="0.25">
      <c r="L329" s="3">
        <v>315</v>
      </c>
      <c r="M329">
        <v>-25147.5</v>
      </c>
    </row>
    <row r="330" spans="12:13" x14ac:dyDescent="0.25">
      <c r="L330" s="3">
        <v>316</v>
      </c>
      <c r="M330">
        <v>-9865</v>
      </c>
    </row>
    <row r="331" spans="12:13" x14ac:dyDescent="0.25">
      <c r="L331" s="3">
        <v>317</v>
      </c>
      <c r="M331">
        <v>-13540</v>
      </c>
    </row>
    <row r="332" spans="12:13" x14ac:dyDescent="0.25">
      <c r="L332" s="3">
        <v>318</v>
      </c>
      <c r="M332">
        <v>-13100</v>
      </c>
    </row>
    <row r="333" spans="12:13" x14ac:dyDescent="0.25">
      <c r="L333" s="3">
        <v>319</v>
      </c>
      <c r="M333">
        <v>-13731.25</v>
      </c>
    </row>
    <row r="334" spans="12:13" x14ac:dyDescent="0.25">
      <c r="L334" s="3">
        <v>320</v>
      </c>
      <c r="M334">
        <v>-28460</v>
      </c>
    </row>
    <row r="335" spans="12:13" x14ac:dyDescent="0.25">
      <c r="L335" s="3">
        <v>321</v>
      </c>
      <c r="M335">
        <v>-9787.5</v>
      </c>
    </row>
    <row r="336" spans="12:13" x14ac:dyDescent="0.25">
      <c r="L336" s="3">
        <v>322</v>
      </c>
      <c r="M336">
        <v>-19175</v>
      </c>
    </row>
    <row r="337" spans="12:13" x14ac:dyDescent="0.25">
      <c r="L337" s="3">
        <v>323</v>
      </c>
      <c r="M337">
        <v>-8161.25</v>
      </c>
    </row>
    <row r="338" spans="12:13" x14ac:dyDescent="0.25">
      <c r="L338" s="3">
        <v>324</v>
      </c>
      <c r="M338">
        <v>-26770</v>
      </c>
    </row>
    <row r="339" spans="12:13" x14ac:dyDescent="0.25">
      <c r="L339" s="3">
        <v>325</v>
      </c>
      <c r="M339">
        <v>732.5</v>
      </c>
    </row>
    <row r="340" spans="12:13" x14ac:dyDescent="0.25">
      <c r="L340" s="3">
        <v>326</v>
      </c>
      <c r="M340">
        <v>-6123.75</v>
      </c>
    </row>
    <row r="341" spans="12:13" x14ac:dyDescent="0.25">
      <c r="L341" s="3">
        <v>327</v>
      </c>
      <c r="M341">
        <v>-14197.5</v>
      </c>
    </row>
    <row r="342" spans="12:13" x14ac:dyDescent="0.25">
      <c r="L342" s="3">
        <v>328</v>
      </c>
      <c r="M342">
        <v>-17497.5</v>
      </c>
    </row>
    <row r="343" spans="12:13" x14ac:dyDescent="0.25">
      <c r="L343" s="3">
        <v>329</v>
      </c>
      <c r="M343">
        <v>-15548.75</v>
      </c>
    </row>
    <row r="344" spans="12:13" x14ac:dyDescent="0.25">
      <c r="L344" s="3">
        <v>330</v>
      </c>
      <c r="M344">
        <v>-3407.5</v>
      </c>
    </row>
    <row r="345" spans="12:13" x14ac:dyDescent="0.25">
      <c r="L345" s="3">
        <v>331</v>
      </c>
      <c r="M345">
        <v>-33412.5</v>
      </c>
    </row>
    <row r="346" spans="12:13" x14ac:dyDescent="0.25">
      <c r="L346" s="3">
        <v>332</v>
      </c>
      <c r="M346">
        <v>-10312.5</v>
      </c>
    </row>
    <row r="347" spans="12:13" x14ac:dyDescent="0.25">
      <c r="L347" s="3">
        <v>333</v>
      </c>
      <c r="M347">
        <v>-18167.5</v>
      </c>
    </row>
    <row r="348" spans="12:13" x14ac:dyDescent="0.25">
      <c r="L348" s="3">
        <v>334</v>
      </c>
      <c r="M348">
        <v>-2601.25</v>
      </c>
    </row>
    <row r="349" spans="12:13" x14ac:dyDescent="0.25">
      <c r="L349" s="3">
        <v>335</v>
      </c>
      <c r="M349">
        <v>-17307.5</v>
      </c>
    </row>
    <row r="350" spans="12:13" x14ac:dyDescent="0.25">
      <c r="L350" s="3">
        <v>336</v>
      </c>
      <c r="M350">
        <v>-17965</v>
      </c>
    </row>
    <row r="351" spans="12:13" x14ac:dyDescent="0.25">
      <c r="L351" s="3">
        <v>337</v>
      </c>
      <c r="M351">
        <v>-16270</v>
      </c>
    </row>
    <row r="352" spans="12:13" x14ac:dyDescent="0.25">
      <c r="L352" s="3">
        <v>338</v>
      </c>
      <c r="M352">
        <v>-11565</v>
      </c>
    </row>
    <row r="353" spans="12:13" x14ac:dyDescent="0.25">
      <c r="L353" s="3">
        <v>339</v>
      </c>
      <c r="M353">
        <v>-19890</v>
      </c>
    </row>
    <row r="354" spans="12:13" x14ac:dyDescent="0.25">
      <c r="L354" s="3">
        <v>340</v>
      </c>
      <c r="M354">
        <v>-19620</v>
      </c>
    </row>
    <row r="355" spans="12:13" x14ac:dyDescent="0.25">
      <c r="L355" s="3">
        <v>341</v>
      </c>
      <c r="M355">
        <v>-5710</v>
      </c>
    </row>
    <row r="356" spans="12:13" x14ac:dyDescent="0.25">
      <c r="L356" s="3">
        <v>342</v>
      </c>
      <c r="M356">
        <v>-19798.75</v>
      </c>
    </row>
    <row r="357" spans="12:13" x14ac:dyDescent="0.25">
      <c r="L357" s="3">
        <v>343</v>
      </c>
      <c r="M357">
        <v>-23177.5</v>
      </c>
    </row>
    <row r="358" spans="12:13" x14ac:dyDescent="0.25">
      <c r="L358" s="3">
        <v>344</v>
      </c>
      <c r="M358">
        <v>-1431.25</v>
      </c>
    </row>
    <row r="359" spans="12:13" x14ac:dyDescent="0.25">
      <c r="L359" s="3">
        <v>345</v>
      </c>
      <c r="M359">
        <v>-6722.5</v>
      </c>
    </row>
    <row r="360" spans="12:13" x14ac:dyDescent="0.25">
      <c r="L360" s="3">
        <v>346</v>
      </c>
      <c r="M360">
        <v>-16320</v>
      </c>
    </row>
    <row r="361" spans="12:13" x14ac:dyDescent="0.25">
      <c r="L361" s="3">
        <v>347</v>
      </c>
      <c r="M361">
        <v>-19677.5</v>
      </c>
    </row>
    <row r="362" spans="12:13" x14ac:dyDescent="0.25">
      <c r="L362" s="3">
        <v>348</v>
      </c>
      <c r="M362">
        <v>-18310</v>
      </c>
    </row>
    <row r="363" spans="12:13" x14ac:dyDescent="0.25">
      <c r="L363" s="3">
        <v>349</v>
      </c>
      <c r="M363">
        <v>-8826.25</v>
      </c>
    </row>
    <row r="364" spans="12:13" x14ac:dyDescent="0.25">
      <c r="L364" s="3">
        <v>350</v>
      </c>
      <c r="M364">
        <v>477.5</v>
      </c>
    </row>
    <row r="365" spans="12:13" x14ac:dyDescent="0.25">
      <c r="L365" s="3">
        <v>351</v>
      </c>
      <c r="M365">
        <v>4020</v>
      </c>
    </row>
    <row r="366" spans="12:13" x14ac:dyDescent="0.25">
      <c r="L366" s="3">
        <v>352</v>
      </c>
      <c r="M366">
        <v>-28142.5</v>
      </c>
    </row>
    <row r="367" spans="12:13" x14ac:dyDescent="0.25">
      <c r="L367" s="3">
        <v>353</v>
      </c>
      <c r="M367">
        <v>-13197.5</v>
      </c>
    </row>
    <row r="368" spans="12:13" x14ac:dyDescent="0.25">
      <c r="L368" s="3">
        <v>354</v>
      </c>
      <c r="M368">
        <v>-9980</v>
      </c>
    </row>
    <row r="369" spans="12:13" x14ac:dyDescent="0.25">
      <c r="L369" s="3">
        <v>355</v>
      </c>
      <c r="M369">
        <v>-8420</v>
      </c>
    </row>
    <row r="370" spans="12:13" x14ac:dyDescent="0.25">
      <c r="L370" s="3">
        <v>356</v>
      </c>
      <c r="M370">
        <v>-6965</v>
      </c>
    </row>
    <row r="371" spans="12:13" x14ac:dyDescent="0.25">
      <c r="L371" s="3">
        <v>357</v>
      </c>
      <c r="M371">
        <v>-5197.5</v>
      </c>
    </row>
    <row r="372" spans="12:13" x14ac:dyDescent="0.25">
      <c r="L372" s="3">
        <v>358</v>
      </c>
      <c r="M372">
        <v>-15675</v>
      </c>
    </row>
    <row r="373" spans="12:13" x14ac:dyDescent="0.25">
      <c r="L373" s="3">
        <v>359</v>
      </c>
      <c r="M373">
        <v>-11270</v>
      </c>
    </row>
    <row r="374" spans="12:13" x14ac:dyDescent="0.25">
      <c r="L374" s="3">
        <v>360</v>
      </c>
      <c r="M374">
        <v>-13800</v>
      </c>
    </row>
    <row r="375" spans="12:13" x14ac:dyDescent="0.25">
      <c r="L375" s="3">
        <v>361</v>
      </c>
      <c r="M375">
        <v>-5822.5</v>
      </c>
    </row>
    <row r="376" spans="12:13" x14ac:dyDescent="0.25">
      <c r="L376" s="3">
        <v>362</v>
      </c>
      <c r="M376">
        <v>-12496.25</v>
      </c>
    </row>
    <row r="377" spans="12:13" x14ac:dyDescent="0.25">
      <c r="L377" s="3">
        <v>363</v>
      </c>
      <c r="M377">
        <v>-9270</v>
      </c>
    </row>
    <row r="378" spans="12:13" x14ac:dyDescent="0.25">
      <c r="L378" s="3">
        <v>364</v>
      </c>
      <c r="M378">
        <v>-6077.5</v>
      </c>
    </row>
    <row r="379" spans="12:13" x14ac:dyDescent="0.25">
      <c r="L379" s="3">
        <v>365</v>
      </c>
      <c r="M379">
        <v>-12057.5</v>
      </c>
    </row>
    <row r="380" spans="12:13" x14ac:dyDescent="0.25">
      <c r="L380" s="3">
        <v>366</v>
      </c>
      <c r="M380">
        <v>-22665</v>
      </c>
    </row>
    <row r="381" spans="12:13" x14ac:dyDescent="0.25">
      <c r="L381" s="3">
        <v>367</v>
      </c>
      <c r="M381">
        <v>-7012.5</v>
      </c>
    </row>
    <row r="382" spans="12:13" x14ac:dyDescent="0.25">
      <c r="L382" s="3">
        <v>368</v>
      </c>
      <c r="M382">
        <v>-16855</v>
      </c>
    </row>
    <row r="383" spans="12:13" x14ac:dyDescent="0.25">
      <c r="L383" s="3">
        <v>369</v>
      </c>
      <c r="M383">
        <v>-12740</v>
      </c>
    </row>
    <row r="384" spans="12:13" x14ac:dyDescent="0.25">
      <c r="L384" s="3">
        <v>370</v>
      </c>
      <c r="M384">
        <v>-20047.5</v>
      </c>
    </row>
    <row r="385" spans="12:13" x14ac:dyDescent="0.25">
      <c r="L385" s="3">
        <v>371</v>
      </c>
      <c r="M385">
        <v>-11090</v>
      </c>
    </row>
    <row r="386" spans="12:13" x14ac:dyDescent="0.25">
      <c r="L386" s="3">
        <v>372</v>
      </c>
      <c r="M386">
        <v>-19737.5</v>
      </c>
    </row>
    <row r="387" spans="12:13" x14ac:dyDescent="0.25">
      <c r="L387" s="3">
        <v>373</v>
      </c>
      <c r="M387">
        <v>-7962.5</v>
      </c>
    </row>
    <row r="388" spans="12:13" x14ac:dyDescent="0.25">
      <c r="L388" s="3">
        <v>374</v>
      </c>
      <c r="M388">
        <v>-14007.5</v>
      </c>
    </row>
    <row r="389" spans="12:13" x14ac:dyDescent="0.25">
      <c r="L389" s="3">
        <v>375</v>
      </c>
      <c r="M389">
        <v>-17822.5</v>
      </c>
    </row>
    <row r="390" spans="12:13" x14ac:dyDescent="0.25">
      <c r="L390" s="3">
        <v>376</v>
      </c>
      <c r="M390">
        <v>-10847.5</v>
      </c>
    </row>
    <row r="391" spans="12:13" x14ac:dyDescent="0.25">
      <c r="L391" s="3">
        <v>377</v>
      </c>
      <c r="M391">
        <v>-26520</v>
      </c>
    </row>
    <row r="392" spans="12:13" x14ac:dyDescent="0.25">
      <c r="L392" s="3">
        <v>378</v>
      </c>
      <c r="M392">
        <v>-14045</v>
      </c>
    </row>
    <row r="393" spans="12:13" x14ac:dyDescent="0.25">
      <c r="L393" s="3">
        <v>379</v>
      </c>
      <c r="M393">
        <v>-2230</v>
      </c>
    </row>
    <row r="394" spans="12:13" x14ac:dyDescent="0.25">
      <c r="L394" s="3">
        <v>380</v>
      </c>
      <c r="M394">
        <v>-17437.5</v>
      </c>
    </row>
    <row r="395" spans="12:13" x14ac:dyDescent="0.25">
      <c r="L395" s="3">
        <v>381</v>
      </c>
      <c r="M395">
        <v>-17267.5</v>
      </c>
    </row>
    <row r="396" spans="12:13" x14ac:dyDescent="0.25">
      <c r="L396" s="3">
        <v>382</v>
      </c>
      <c r="M396">
        <v>-4240</v>
      </c>
    </row>
    <row r="397" spans="12:13" x14ac:dyDescent="0.25">
      <c r="L397" s="3">
        <v>383</v>
      </c>
      <c r="M397">
        <v>-16837.5</v>
      </c>
    </row>
    <row r="398" spans="12:13" x14ac:dyDescent="0.25">
      <c r="L398" s="3">
        <v>384</v>
      </c>
      <c r="M398">
        <v>-16333.75</v>
      </c>
    </row>
    <row r="399" spans="12:13" x14ac:dyDescent="0.25">
      <c r="L399" s="3">
        <v>385</v>
      </c>
      <c r="M399">
        <v>-23742.5</v>
      </c>
    </row>
    <row r="400" spans="12:13" x14ac:dyDescent="0.25">
      <c r="L400" s="3">
        <v>386</v>
      </c>
      <c r="M400">
        <v>-15497.5</v>
      </c>
    </row>
    <row r="401" spans="12:13" x14ac:dyDescent="0.25">
      <c r="L401" s="3">
        <v>387</v>
      </c>
      <c r="M401">
        <v>-10312.5</v>
      </c>
    </row>
    <row r="402" spans="12:13" x14ac:dyDescent="0.25">
      <c r="L402" s="3">
        <v>388</v>
      </c>
      <c r="M402">
        <v>-29960</v>
      </c>
    </row>
    <row r="403" spans="12:13" x14ac:dyDescent="0.25">
      <c r="L403" s="3">
        <v>389</v>
      </c>
      <c r="M403">
        <v>-8600</v>
      </c>
    </row>
    <row r="404" spans="12:13" x14ac:dyDescent="0.25">
      <c r="L404" s="3">
        <v>390</v>
      </c>
      <c r="M404">
        <v>-18102.5</v>
      </c>
    </row>
    <row r="405" spans="12:13" x14ac:dyDescent="0.25">
      <c r="L405" s="3">
        <v>391</v>
      </c>
      <c r="M405">
        <v>-7565</v>
      </c>
    </row>
    <row r="406" spans="12:13" x14ac:dyDescent="0.25">
      <c r="L406" s="3">
        <v>392</v>
      </c>
      <c r="M406">
        <v>-27512.5</v>
      </c>
    </row>
    <row r="407" spans="12:13" x14ac:dyDescent="0.25">
      <c r="L407" s="3">
        <v>393</v>
      </c>
      <c r="M407">
        <v>-24275</v>
      </c>
    </row>
    <row r="408" spans="12:13" x14ac:dyDescent="0.25">
      <c r="L408" s="3">
        <v>394</v>
      </c>
      <c r="M408">
        <v>-18667.5</v>
      </c>
    </row>
    <row r="409" spans="12:13" x14ac:dyDescent="0.25">
      <c r="L409" s="3">
        <v>395</v>
      </c>
      <c r="M409">
        <v>-9217.5</v>
      </c>
    </row>
    <row r="410" spans="12:13" x14ac:dyDescent="0.25">
      <c r="L410" s="3">
        <v>396</v>
      </c>
      <c r="M410">
        <v>-20217.5</v>
      </c>
    </row>
    <row r="411" spans="12:13" x14ac:dyDescent="0.25">
      <c r="L411" s="3">
        <v>397</v>
      </c>
      <c r="M411">
        <v>-7790</v>
      </c>
    </row>
    <row r="412" spans="12:13" x14ac:dyDescent="0.25">
      <c r="L412" s="3">
        <v>398</v>
      </c>
      <c r="M412">
        <v>-28340</v>
      </c>
    </row>
    <row r="413" spans="12:13" x14ac:dyDescent="0.25">
      <c r="L413" s="3">
        <v>399</v>
      </c>
      <c r="M413">
        <v>1021.25</v>
      </c>
    </row>
    <row r="414" spans="12:13" x14ac:dyDescent="0.25">
      <c r="L414" s="3">
        <v>400</v>
      </c>
      <c r="M414">
        <v>-23355</v>
      </c>
    </row>
    <row r="415" spans="12:13" x14ac:dyDescent="0.25">
      <c r="L415" s="3">
        <v>401</v>
      </c>
      <c r="M415">
        <v>-27845</v>
      </c>
    </row>
    <row r="416" spans="12:13" x14ac:dyDescent="0.25">
      <c r="L416" s="3">
        <v>402</v>
      </c>
      <c r="M416">
        <v>-23467.5</v>
      </c>
    </row>
    <row r="417" spans="12:13" x14ac:dyDescent="0.25">
      <c r="L417" s="3">
        <v>403</v>
      </c>
      <c r="M417">
        <v>-21797.5</v>
      </c>
    </row>
    <row r="418" spans="12:13" x14ac:dyDescent="0.25">
      <c r="L418" s="3">
        <v>404</v>
      </c>
      <c r="M418">
        <v>-23777.5</v>
      </c>
    </row>
    <row r="419" spans="12:13" x14ac:dyDescent="0.25">
      <c r="L419" s="3">
        <v>405</v>
      </c>
      <c r="M419">
        <v>-15497.5</v>
      </c>
    </row>
    <row r="420" spans="12:13" x14ac:dyDescent="0.25">
      <c r="L420" s="3">
        <v>406</v>
      </c>
      <c r="M420">
        <v>-10962.5</v>
      </c>
    </row>
    <row r="421" spans="12:13" x14ac:dyDescent="0.25">
      <c r="L421" s="3">
        <v>407</v>
      </c>
      <c r="M421">
        <v>-21905</v>
      </c>
    </row>
    <row r="422" spans="12:13" x14ac:dyDescent="0.25">
      <c r="L422" s="3">
        <v>408</v>
      </c>
      <c r="M422">
        <v>3067.5</v>
      </c>
    </row>
    <row r="423" spans="12:13" x14ac:dyDescent="0.25">
      <c r="L423" s="3">
        <v>409</v>
      </c>
      <c r="M423">
        <v>-22588.75</v>
      </c>
    </row>
    <row r="424" spans="12:13" x14ac:dyDescent="0.25">
      <c r="L424" s="3">
        <v>410</v>
      </c>
      <c r="M424">
        <v>-11772.5</v>
      </c>
    </row>
    <row r="425" spans="12:13" x14ac:dyDescent="0.25">
      <c r="L425" s="3">
        <v>411</v>
      </c>
      <c r="M425">
        <v>-13910</v>
      </c>
    </row>
    <row r="426" spans="12:13" x14ac:dyDescent="0.25">
      <c r="L426" s="3">
        <v>412</v>
      </c>
      <c r="M426">
        <v>-13437.5</v>
      </c>
    </row>
    <row r="427" spans="12:13" x14ac:dyDescent="0.25">
      <c r="L427" s="3">
        <v>413</v>
      </c>
      <c r="M427">
        <v>-27532.5</v>
      </c>
    </row>
    <row r="428" spans="12:13" x14ac:dyDescent="0.25">
      <c r="L428" s="3">
        <v>414</v>
      </c>
      <c r="M428">
        <v>-22445</v>
      </c>
    </row>
    <row r="429" spans="12:13" x14ac:dyDescent="0.25">
      <c r="L429" s="3">
        <v>415</v>
      </c>
      <c r="M429">
        <v>-15752.5</v>
      </c>
    </row>
    <row r="430" spans="12:13" x14ac:dyDescent="0.25">
      <c r="L430" s="3">
        <v>416</v>
      </c>
      <c r="M430">
        <v>-4135</v>
      </c>
    </row>
    <row r="431" spans="12:13" x14ac:dyDescent="0.25">
      <c r="L431" s="3">
        <v>417</v>
      </c>
      <c r="M431">
        <v>-10470</v>
      </c>
    </row>
    <row r="432" spans="12:13" x14ac:dyDescent="0.25">
      <c r="L432" s="3">
        <v>418</v>
      </c>
      <c r="M432">
        <v>-6605</v>
      </c>
    </row>
    <row r="433" spans="12:13" x14ac:dyDescent="0.25">
      <c r="L433" s="3">
        <v>419</v>
      </c>
      <c r="M433">
        <v>-16770</v>
      </c>
    </row>
    <row r="434" spans="12:13" x14ac:dyDescent="0.25">
      <c r="L434" s="3">
        <v>420</v>
      </c>
      <c r="M434">
        <v>62.5</v>
      </c>
    </row>
    <row r="435" spans="12:13" x14ac:dyDescent="0.25">
      <c r="L435" s="3">
        <v>421</v>
      </c>
      <c r="M435">
        <v>-10980</v>
      </c>
    </row>
    <row r="436" spans="12:13" x14ac:dyDescent="0.25">
      <c r="L436" s="3">
        <v>422</v>
      </c>
      <c r="M436">
        <v>-36587.5</v>
      </c>
    </row>
    <row r="437" spans="12:13" x14ac:dyDescent="0.25">
      <c r="L437" s="3">
        <v>423</v>
      </c>
      <c r="M437">
        <v>-15023.75</v>
      </c>
    </row>
    <row r="438" spans="12:13" x14ac:dyDescent="0.25">
      <c r="L438" s="3">
        <v>424</v>
      </c>
      <c r="M438">
        <v>-13916.25</v>
      </c>
    </row>
    <row r="439" spans="12:13" x14ac:dyDescent="0.25">
      <c r="L439" s="3">
        <v>425</v>
      </c>
      <c r="M439">
        <v>-8363.75</v>
      </c>
    </row>
    <row r="440" spans="12:13" x14ac:dyDescent="0.25">
      <c r="L440" s="3">
        <v>426</v>
      </c>
      <c r="M440">
        <v>-24967.5</v>
      </c>
    </row>
    <row r="441" spans="12:13" x14ac:dyDescent="0.25">
      <c r="L441" s="3">
        <v>427</v>
      </c>
      <c r="M441">
        <v>-33062.5</v>
      </c>
    </row>
    <row r="442" spans="12:13" x14ac:dyDescent="0.25">
      <c r="L442" s="3">
        <v>428</v>
      </c>
      <c r="M442">
        <v>-17682.5</v>
      </c>
    </row>
    <row r="443" spans="12:13" x14ac:dyDescent="0.25">
      <c r="L443" s="3">
        <v>429</v>
      </c>
      <c r="M443">
        <v>-18087.5</v>
      </c>
    </row>
    <row r="444" spans="12:13" x14ac:dyDescent="0.25">
      <c r="L444" s="3">
        <v>430</v>
      </c>
      <c r="M444">
        <v>-4422.5</v>
      </c>
    </row>
    <row r="445" spans="12:13" x14ac:dyDescent="0.25">
      <c r="L445" s="3">
        <v>431</v>
      </c>
      <c r="M445">
        <v>-22005</v>
      </c>
    </row>
    <row r="446" spans="12:13" x14ac:dyDescent="0.25">
      <c r="L446" s="3">
        <v>432</v>
      </c>
      <c r="M446">
        <v>-6145</v>
      </c>
    </row>
    <row r="447" spans="12:13" x14ac:dyDescent="0.25">
      <c r="L447" s="3">
        <v>433</v>
      </c>
      <c r="M447">
        <v>282.5</v>
      </c>
    </row>
    <row r="448" spans="12:13" x14ac:dyDescent="0.25">
      <c r="L448" s="3">
        <v>434</v>
      </c>
      <c r="M448">
        <v>-23757.5</v>
      </c>
    </row>
    <row r="449" spans="12:13" x14ac:dyDescent="0.25">
      <c r="L449" s="3">
        <v>435</v>
      </c>
      <c r="M449">
        <v>-18155</v>
      </c>
    </row>
    <row r="450" spans="12:13" x14ac:dyDescent="0.25">
      <c r="L450" s="3">
        <v>436</v>
      </c>
      <c r="M450">
        <v>-12145</v>
      </c>
    </row>
    <row r="451" spans="12:13" x14ac:dyDescent="0.25">
      <c r="L451" s="3">
        <v>437</v>
      </c>
      <c r="M451">
        <v>-23260</v>
      </c>
    </row>
    <row r="452" spans="12:13" x14ac:dyDescent="0.25">
      <c r="L452" s="3">
        <v>438</v>
      </c>
      <c r="M452">
        <v>-2700</v>
      </c>
    </row>
    <row r="453" spans="12:13" x14ac:dyDescent="0.25">
      <c r="L453" s="3">
        <v>439</v>
      </c>
      <c r="M453">
        <v>-11985</v>
      </c>
    </row>
    <row r="454" spans="12:13" x14ac:dyDescent="0.25">
      <c r="L454" s="3">
        <v>440</v>
      </c>
      <c r="M454">
        <v>-3223.75</v>
      </c>
    </row>
    <row r="455" spans="12:13" x14ac:dyDescent="0.25">
      <c r="L455" s="3">
        <v>441</v>
      </c>
      <c r="M455">
        <v>-11320</v>
      </c>
    </row>
    <row r="456" spans="12:13" x14ac:dyDescent="0.25">
      <c r="L456" s="3">
        <v>442</v>
      </c>
      <c r="M456">
        <v>-17540</v>
      </c>
    </row>
    <row r="457" spans="12:13" x14ac:dyDescent="0.25">
      <c r="L457" s="3">
        <v>443</v>
      </c>
      <c r="M457">
        <v>-19385</v>
      </c>
    </row>
    <row r="458" spans="12:13" x14ac:dyDescent="0.25">
      <c r="L458" s="3">
        <v>444</v>
      </c>
      <c r="M458">
        <v>-14518.75</v>
      </c>
    </row>
    <row r="459" spans="12:13" x14ac:dyDescent="0.25">
      <c r="L459" s="3">
        <v>445</v>
      </c>
      <c r="M459">
        <v>-3165</v>
      </c>
    </row>
    <row r="460" spans="12:13" x14ac:dyDescent="0.25">
      <c r="L460" s="3">
        <v>446</v>
      </c>
      <c r="M460">
        <v>-7877.5</v>
      </c>
    </row>
    <row r="461" spans="12:13" x14ac:dyDescent="0.25">
      <c r="L461" s="3">
        <v>447</v>
      </c>
      <c r="M461">
        <v>-10210</v>
      </c>
    </row>
    <row r="462" spans="12:13" x14ac:dyDescent="0.25">
      <c r="L462" s="3">
        <v>448</v>
      </c>
      <c r="M462">
        <v>-18580</v>
      </c>
    </row>
    <row r="463" spans="12:13" x14ac:dyDescent="0.25">
      <c r="L463" s="3">
        <v>449</v>
      </c>
      <c r="M463">
        <v>-14230</v>
      </c>
    </row>
    <row r="464" spans="12:13" x14ac:dyDescent="0.25">
      <c r="L464" s="3">
        <v>450</v>
      </c>
      <c r="M464">
        <v>-14997.5</v>
      </c>
    </row>
    <row r="465" spans="12:13" x14ac:dyDescent="0.25">
      <c r="L465" s="3">
        <v>451</v>
      </c>
      <c r="M465">
        <v>-16502.5</v>
      </c>
    </row>
    <row r="466" spans="12:13" x14ac:dyDescent="0.25">
      <c r="L466" s="3">
        <v>452</v>
      </c>
      <c r="M466">
        <v>-8538.75</v>
      </c>
    </row>
    <row r="467" spans="12:13" x14ac:dyDescent="0.25">
      <c r="L467" s="3">
        <v>453</v>
      </c>
      <c r="M467">
        <v>-15360</v>
      </c>
    </row>
    <row r="468" spans="12:13" x14ac:dyDescent="0.25">
      <c r="L468" s="3">
        <v>454</v>
      </c>
      <c r="M468">
        <v>-18322.5</v>
      </c>
    </row>
    <row r="469" spans="12:13" x14ac:dyDescent="0.25">
      <c r="L469" s="3">
        <v>455</v>
      </c>
      <c r="M469">
        <v>-15400</v>
      </c>
    </row>
    <row r="470" spans="12:13" x14ac:dyDescent="0.25">
      <c r="L470" s="3">
        <v>456</v>
      </c>
      <c r="M470">
        <v>-21742.5</v>
      </c>
    </row>
    <row r="471" spans="12:13" x14ac:dyDescent="0.25">
      <c r="L471" s="3">
        <v>457</v>
      </c>
      <c r="M471">
        <v>-3035</v>
      </c>
    </row>
    <row r="472" spans="12:13" x14ac:dyDescent="0.25">
      <c r="L472" s="3">
        <v>458</v>
      </c>
      <c r="M472">
        <v>-20017.5</v>
      </c>
    </row>
    <row r="473" spans="12:13" x14ac:dyDescent="0.25">
      <c r="L473" s="3">
        <v>459</v>
      </c>
      <c r="M473">
        <v>-11217.5</v>
      </c>
    </row>
    <row r="474" spans="12:13" x14ac:dyDescent="0.25">
      <c r="L474" s="3">
        <v>460</v>
      </c>
      <c r="M474">
        <v>-25347.5</v>
      </c>
    </row>
    <row r="475" spans="12:13" x14ac:dyDescent="0.25">
      <c r="L475" s="3">
        <v>461</v>
      </c>
      <c r="M475">
        <v>-18752.5</v>
      </c>
    </row>
    <row r="476" spans="12:13" x14ac:dyDescent="0.25">
      <c r="L476" s="3">
        <v>462</v>
      </c>
      <c r="M476">
        <v>-9680</v>
      </c>
    </row>
    <row r="477" spans="12:13" x14ac:dyDescent="0.25">
      <c r="L477" s="3">
        <v>463</v>
      </c>
      <c r="M477">
        <v>-11305</v>
      </c>
    </row>
    <row r="478" spans="12:13" x14ac:dyDescent="0.25">
      <c r="L478" s="3">
        <v>464</v>
      </c>
      <c r="M478">
        <v>-17892.5</v>
      </c>
    </row>
    <row r="479" spans="12:13" x14ac:dyDescent="0.25">
      <c r="L479" s="3">
        <v>465</v>
      </c>
      <c r="M479">
        <v>-23800</v>
      </c>
    </row>
    <row r="480" spans="12:13" x14ac:dyDescent="0.25">
      <c r="L480" s="3">
        <v>466</v>
      </c>
      <c r="M480">
        <v>-11712.5</v>
      </c>
    </row>
    <row r="481" spans="12:13" x14ac:dyDescent="0.25">
      <c r="L481" s="3">
        <v>467</v>
      </c>
      <c r="M481">
        <v>-18480</v>
      </c>
    </row>
    <row r="482" spans="12:13" x14ac:dyDescent="0.25">
      <c r="L482" s="3">
        <v>468</v>
      </c>
      <c r="M482">
        <v>-22095</v>
      </c>
    </row>
    <row r="483" spans="12:13" x14ac:dyDescent="0.25">
      <c r="L483" s="3">
        <v>469</v>
      </c>
      <c r="M483">
        <v>-17100</v>
      </c>
    </row>
    <row r="484" spans="12:13" x14ac:dyDescent="0.25">
      <c r="L484" s="3">
        <v>470</v>
      </c>
      <c r="M484">
        <v>-3922.5</v>
      </c>
    </row>
    <row r="485" spans="12:13" x14ac:dyDescent="0.25">
      <c r="L485" s="3">
        <v>471</v>
      </c>
      <c r="M485">
        <v>-15860</v>
      </c>
    </row>
    <row r="486" spans="12:13" x14ac:dyDescent="0.25">
      <c r="L486" s="3">
        <v>472</v>
      </c>
      <c r="M486">
        <v>310</v>
      </c>
    </row>
    <row r="487" spans="12:13" x14ac:dyDescent="0.25">
      <c r="L487" s="3">
        <v>473</v>
      </c>
      <c r="M487">
        <v>-9637.5</v>
      </c>
    </row>
    <row r="488" spans="12:13" x14ac:dyDescent="0.25">
      <c r="L488" s="3">
        <v>474</v>
      </c>
      <c r="M488">
        <v>-6742.5</v>
      </c>
    </row>
    <row r="489" spans="12:13" x14ac:dyDescent="0.25">
      <c r="L489" s="3">
        <v>475</v>
      </c>
      <c r="M489">
        <v>-15065</v>
      </c>
    </row>
    <row r="490" spans="12:13" x14ac:dyDescent="0.25">
      <c r="L490" s="3">
        <v>476</v>
      </c>
      <c r="M490">
        <v>-8935</v>
      </c>
    </row>
    <row r="491" spans="12:13" x14ac:dyDescent="0.25">
      <c r="L491" s="3">
        <v>477</v>
      </c>
      <c r="M491">
        <v>-2736.25</v>
      </c>
    </row>
    <row r="492" spans="12:13" x14ac:dyDescent="0.25">
      <c r="L492" s="3">
        <v>478</v>
      </c>
      <c r="M492">
        <v>-23475</v>
      </c>
    </row>
    <row r="493" spans="12:13" x14ac:dyDescent="0.25">
      <c r="L493" s="3">
        <v>479</v>
      </c>
      <c r="M493">
        <v>-13722.5</v>
      </c>
    </row>
    <row r="494" spans="12:13" x14ac:dyDescent="0.25">
      <c r="L494" s="3">
        <v>480</v>
      </c>
      <c r="M494">
        <v>-17860</v>
      </c>
    </row>
    <row r="495" spans="12:13" x14ac:dyDescent="0.25">
      <c r="L495" s="3">
        <v>481</v>
      </c>
      <c r="M495">
        <v>-16345</v>
      </c>
    </row>
    <row r="496" spans="12:13" x14ac:dyDescent="0.25">
      <c r="L496" s="3">
        <v>482</v>
      </c>
      <c r="M496">
        <v>-28960</v>
      </c>
    </row>
    <row r="497" spans="12:13" x14ac:dyDescent="0.25">
      <c r="L497" s="3">
        <v>483</v>
      </c>
      <c r="M497">
        <v>-7782.5</v>
      </c>
    </row>
    <row r="498" spans="12:13" x14ac:dyDescent="0.25">
      <c r="L498" s="3">
        <v>484</v>
      </c>
      <c r="M498">
        <v>-27377.5</v>
      </c>
    </row>
    <row r="499" spans="12:13" x14ac:dyDescent="0.25">
      <c r="L499" s="3">
        <v>485</v>
      </c>
      <c r="M499">
        <v>-17560</v>
      </c>
    </row>
    <row r="500" spans="12:13" x14ac:dyDescent="0.25">
      <c r="L500" s="3">
        <v>486</v>
      </c>
      <c r="M500">
        <v>-6167.5</v>
      </c>
    </row>
    <row r="501" spans="12:13" x14ac:dyDescent="0.25">
      <c r="L501" s="3">
        <v>487</v>
      </c>
      <c r="M501">
        <v>-23310</v>
      </c>
    </row>
    <row r="502" spans="12:13" x14ac:dyDescent="0.25">
      <c r="L502" s="3">
        <v>488</v>
      </c>
      <c r="M502">
        <v>-19625</v>
      </c>
    </row>
    <row r="503" spans="12:13" x14ac:dyDescent="0.25">
      <c r="L503" s="3">
        <v>489</v>
      </c>
      <c r="M503">
        <v>-18322.5</v>
      </c>
    </row>
    <row r="504" spans="12:13" x14ac:dyDescent="0.25">
      <c r="L504" s="3">
        <v>490</v>
      </c>
      <c r="M504">
        <v>-22757.5</v>
      </c>
    </row>
    <row r="505" spans="12:13" x14ac:dyDescent="0.25">
      <c r="L505" s="3">
        <v>491</v>
      </c>
      <c r="M505">
        <v>-23415</v>
      </c>
    </row>
    <row r="506" spans="12:13" x14ac:dyDescent="0.25">
      <c r="L506" s="3">
        <v>492</v>
      </c>
      <c r="M506">
        <v>-12732.5</v>
      </c>
    </row>
    <row r="507" spans="12:13" x14ac:dyDescent="0.25">
      <c r="L507" s="3">
        <v>493</v>
      </c>
      <c r="M507">
        <v>-8270</v>
      </c>
    </row>
    <row r="508" spans="12:13" x14ac:dyDescent="0.25">
      <c r="L508" s="3">
        <v>494</v>
      </c>
      <c r="M508">
        <v>-11150</v>
      </c>
    </row>
    <row r="509" spans="12:13" x14ac:dyDescent="0.25">
      <c r="L509" s="3">
        <v>495</v>
      </c>
      <c r="M509">
        <v>-262.5</v>
      </c>
    </row>
    <row r="510" spans="12:13" x14ac:dyDescent="0.25">
      <c r="L510" s="3">
        <v>496</v>
      </c>
      <c r="M510">
        <v>-13262.5</v>
      </c>
    </row>
    <row r="511" spans="12:13" x14ac:dyDescent="0.25">
      <c r="L511" s="3">
        <v>497</v>
      </c>
      <c r="M511">
        <v>-11415</v>
      </c>
    </row>
    <row r="512" spans="12:13" x14ac:dyDescent="0.25">
      <c r="L512" s="3">
        <v>498</v>
      </c>
      <c r="M512">
        <v>-3332.5</v>
      </c>
    </row>
    <row r="513" spans="12:13" x14ac:dyDescent="0.25">
      <c r="L513" s="3">
        <v>499</v>
      </c>
      <c r="M513">
        <v>-8902.5</v>
      </c>
    </row>
    <row r="514" spans="12:13" x14ac:dyDescent="0.25">
      <c r="L514" s="3">
        <v>500</v>
      </c>
      <c r="M514">
        <v>-11002.5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13"/>
  <sheetViews>
    <sheetView zoomScale="140" zoomScaleNormal="140" workbookViewId="0">
      <selection activeCell="I10" sqref="I10"/>
    </sheetView>
  </sheetViews>
  <sheetFormatPr defaultRowHeight="15" x14ac:dyDescent="0.25"/>
  <cols>
    <col min="2" max="2" width="12.140625" bestFit="1" customWidth="1"/>
    <col min="3" max="3" width="11" bestFit="1" customWidth="1"/>
    <col min="5" max="5" width="12.140625" bestFit="1" customWidth="1"/>
    <col min="8" max="8" width="14.28515625" customWidth="1"/>
    <col min="9" max="9" width="12.140625" bestFit="1" customWidth="1"/>
    <col min="12" max="12" width="12.140625" bestFit="1" customWidth="1"/>
  </cols>
  <sheetData>
    <row r="1" spans="1:22" x14ac:dyDescent="0.25">
      <c r="A1" s="1" t="s">
        <v>0</v>
      </c>
      <c r="B1" s="1"/>
      <c r="C1" s="1"/>
      <c r="D1" s="1"/>
      <c r="E1" s="1"/>
      <c r="F1" s="1"/>
    </row>
    <row r="3" spans="1:22" x14ac:dyDescent="0.25">
      <c r="A3" s="2" t="s">
        <v>1</v>
      </c>
      <c r="B3" s="2"/>
      <c r="C3" s="2"/>
      <c r="D3" s="2"/>
    </row>
    <row r="4" spans="1:22" x14ac:dyDescent="0.25">
      <c r="S4" t="s">
        <v>8</v>
      </c>
      <c r="T4" t="s">
        <v>9</v>
      </c>
      <c r="U4" t="s">
        <v>18</v>
      </c>
      <c r="V4" t="s">
        <v>19</v>
      </c>
    </row>
    <row r="5" spans="1:22" x14ac:dyDescent="0.25">
      <c r="A5" t="s">
        <v>2</v>
      </c>
      <c r="E5" s="3">
        <v>50000</v>
      </c>
      <c r="G5" t="s">
        <v>20</v>
      </c>
      <c r="I5" s="7">
        <f ca="1">AVERAGE(I14:I113)</f>
        <v>41552.5</v>
      </c>
      <c r="S5">
        <v>35000</v>
      </c>
      <c r="T5">
        <v>0.05</v>
      </c>
      <c r="U5">
        <v>0</v>
      </c>
      <c r="V5">
        <f>U5+T5</f>
        <v>0.05</v>
      </c>
    </row>
    <row r="6" spans="1:22" x14ac:dyDescent="0.25">
      <c r="A6" t="s">
        <v>3</v>
      </c>
      <c r="E6" s="3">
        <f>2*E5</f>
        <v>100000</v>
      </c>
      <c r="G6" t="s">
        <v>21</v>
      </c>
      <c r="I6" s="9">
        <f ca="1">COUNTIF(H14:H113,"&gt;0.4")/100</f>
        <v>0.24</v>
      </c>
      <c r="S6">
        <v>50000</v>
      </c>
      <c r="T6">
        <v>0.1</v>
      </c>
      <c r="U6">
        <f>V5</f>
        <v>0.05</v>
      </c>
      <c r="V6">
        <f>U6+T6</f>
        <v>0.15000000000000002</v>
      </c>
    </row>
    <row r="7" spans="1:22" x14ac:dyDescent="0.25">
      <c r="A7" t="s">
        <v>4</v>
      </c>
      <c r="E7" s="4">
        <v>0.4</v>
      </c>
      <c r="G7" t="s">
        <v>22</v>
      </c>
      <c r="I7" s="3">
        <f ca="1">AVERAGEIF(H14:H113,"&gt;.4")</f>
        <v>18125</v>
      </c>
      <c r="S7">
        <v>65000</v>
      </c>
      <c r="T7">
        <v>0.2</v>
      </c>
      <c r="U7">
        <f t="shared" ref="U7:U11" si="0">V6</f>
        <v>0.15000000000000002</v>
      </c>
      <c r="V7">
        <f t="shared" ref="V7:V11" si="1">U7+T7</f>
        <v>0.35000000000000003</v>
      </c>
    </row>
    <row r="8" spans="1:22" x14ac:dyDescent="0.25">
      <c r="A8" t="s">
        <v>5</v>
      </c>
      <c r="E8" s="5">
        <f>E7*1.5</f>
        <v>0.60000000000000009</v>
      </c>
      <c r="G8" t="s">
        <v>23</v>
      </c>
      <c r="I8" s="9">
        <f ca="1">COUNTIF(F14:F113,"&gt;.4")/100</f>
        <v>0.83</v>
      </c>
      <c r="S8">
        <v>80000</v>
      </c>
      <c r="T8">
        <v>0.3</v>
      </c>
      <c r="U8">
        <f t="shared" si="0"/>
        <v>0.35000000000000003</v>
      </c>
      <c r="V8">
        <f t="shared" si="1"/>
        <v>0.65</v>
      </c>
    </row>
    <row r="9" spans="1:22" x14ac:dyDescent="0.25">
      <c r="A9" t="s">
        <v>6</v>
      </c>
      <c r="E9" s="4">
        <v>0.05</v>
      </c>
      <c r="G9" t="s">
        <v>24</v>
      </c>
      <c r="I9" s="3">
        <f ca="1">AVERAGEIF(F14:F113,"&gt;.4")</f>
        <v>34457.831325301202</v>
      </c>
      <c r="S9">
        <v>95000</v>
      </c>
      <c r="T9">
        <v>0.2</v>
      </c>
      <c r="U9">
        <f t="shared" si="0"/>
        <v>0.65</v>
      </c>
      <c r="V9">
        <f t="shared" si="1"/>
        <v>0.85000000000000009</v>
      </c>
    </row>
    <row r="10" spans="1:22" x14ac:dyDescent="0.25">
      <c r="A10" t="s">
        <v>7</v>
      </c>
      <c r="E10" s="4">
        <v>1</v>
      </c>
      <c r="G10" t="s">
        <v>25</v>
      </c>
      <c r="I10" s="10">
        <f ca="1">(I9/E5)*E11</f>
        <v>5.5132530120481924</v>
      </c>
      <c r="S10">
        <v>110000</v>
      </c>
      <c r="T10">
        <v>0.1</v>
      </c>
      <c r="U10">
        <f t="shared" si="0"/>
        <v>0.85000000000000009</v>
      </c>
      <c r="V10">
        <f t="shared" si="1"/>
        <v>0.95000000000000007</v>
      </c>
    </row>
    <row r="11" spans="1:22" x14ac:dyDescent="0.25">
      <c r="A11" t="s">
        <v>26</v>
      </c>
      <c r="E11" s="3">
        <v>8</v>
      </c>
      <c r="S11">
        <v>125000</v>
      </c>
      <c r="T11">
        <v>0.05</v>
      </c>
      <c r="U11">
        <f t="shared" si="0"/>
        <v>0.95000000000000007</v>
      </c>
      <c r="V11">
        <f t="shared" si="1"/>
        <v>1</v>
      </c>
    </row>
    <row r="13" spans="1:22" x14ac:dyDescent="0.25">
      <c r="A13" t="s">
        <v>10</v>
      </c>
      <c r="B13" t="s">
        <v>8</v>
      </c>
      <c r="C13" t="s">
        <v>11</v>
      </c>
      <c r="D13" t="s">
        <v>12</v>
      </c>
      <c r="E13" t="s">
        <v>13</v>
      </c>
      <c r="F13" t="s">
        <v>14</v>
      </c>
      <c r="G13" t="s">
        <v>15</v>
      </c>
      <c r="H13" t="s">
        <v>16</v>
      </c>
      <c r="I13" t="s">
        <v>17</v>
      </c>
    </row>
    <row r="14" spans="1:22" x14ac:dyDescent="0.25">
      <c r="A14">
        <v>1</v>
      </c>
      <c r="B14" s="3">
        <f t="shared" ref="B14:B45" ca="1" si="2">LOOKUP(RAND(),$U$5:$U$11,$S$5:$S$11)</f>
        <v>95000</v>
      </c>
      <c r="C14" s="3">
        <v>10000</v>
      </c>
      <c r="D14" s="6">
        <f ca="1">B14-C14</f>
        <v>85000</v>
      </c>
      <c r="E14" s="3">
        <f ca="1">IF(D14&lt;E$5,E$5,IF(D14&gt;E$6,E$6,D14))</f>
        <v>85000</v>
      </c>
      <c r="F14" s="6">
        <f ca="1">E14-E$5</f>
        <v>35000</v>
      </c>
      <c r="G14">
        <f ca="1">IF(E14&gt;D14,E14-D14,0)</f>
        <v>0</v>
      </c>
      <c r="H14">
        <f ca="1">IF(D14&gt;E14,D14-E14,0)</f>
        <v>0</v>
      </c>
      <c r="I14" s="7">
        <f ca="1">E$7*E$5+E$8*F14+E$9*G14+E$10*H14</f>
        <v>41000</v>
      </c>
      <c r="L14" s="8"/>
    </row>
    <row r="15" spans="1:22" x14ac:dyDescent="0.25">
      <c r="A15">
        <v>2</v>
      </c>
      <c r="B15" s="3">
        <f t="shared" ca="1" si="2"/>
        <v>110000</v>
      </c>
      <c r="C15">
        <f ca="1">G14</f>
        <v>0</v>
      </c>
      <c r="D15" s="6">
        <f ca="1">B15-C15+H14</f>
        <v>110000</v>
      </c>
      <c r="E15" s="3">
        <f ca="1">IF(D15&lt;E$5,E$5,IF(D15&gt;E$6,E$6,D15))</f>
        <v>100000</v>
      </c>
      <c r="F15" s="6">
        <f ca="1">E15-E$5</f>
        <v>50000</v>
      </c>
      <c r="G15">
        <f ca="1">IF(E15&gt;D15,E15-D15,0)</f>
        <v>0</v>
      </c>
      <c r="H15">
        <f ca="1">IF(D15&gt;E15,D15-E15,0)</f>
        <v>10000</v>
      </c>
      <c r="I15" s="7">
        <f ca="1">E$7*E$5+E$8*F15+E$9*G15+E$10*H15</f>
        <v>60000</v>
      </c>
      <c r="L15" s="8"/>
    </row>
    <row r="16" spans="1:22" x14ac:dyDescent="0.25">
      <c r="A16">
        <v>3</v>
      </c>
      <c r="B16" s="3">
        <f t="shared" ca="1" si="2"/>
        <v>110000</v>
      </c>
      <c r="C16">
        <f t="shared" ref="C16:C79" ca="1" si="3">G15</f>
        <v>0</v>
      </c>
      <c r="D16" s="6">
        <f t="shared" ref="D16:D79" ca="1" si="4">B16-C16+H15</f>
        <v>120000</v>
      </c>
      <c r="E16" s="3">
        <f t="shared" ref="E16:E79" ca="1" si="5">IF(D16&lt;E$5,E$5,IF(D16&gt;E$6,E$6,D16))</f>
        <v>100000</v>
      </c>
      <c r="F16" s="6">
        <f t="shared" ref="F16:F79" ca="1" si="6">E16-E$5</f>
        <v>50000</v>
      </c>
      <c r="G16">
        <f t="shared" ref="G16:G79" ca="1" si="7">IF(E16&gt;D16,E16-D16,0)</f>
        <v>0</v>
      </c>
      <c r="H16">
        <f t="shared" ref="H16:H79" ca="1" si="8">IF(D16&gt;E16,D16-E16,0)</f>
        <v>20000</v>
      </c>
      <c r="I16" s="7">
        <f t="shared" ref="I16:I79" ca="1" si="9">E$7*E$5+E$8*F16+E$9*G16+E$10*H16</f>
        <v>70000</v>
      </c>
      <c r="L16" s="8"/>
    </row>
    <row r="17" spans="1:9" x14ac:dyDescent="0.25">
      <c r="A17">
        <v>4</v>
      </c>
      <c r="B17" s="3">
        <f t="shared" ca="1" si="2"/>
        <v>50000</v>
      </c>
      <c r="C17">
        <f t="shared" ca="1" si="3"/>
        <v>0</v>
      </c>
      <c r="D17" s="6">
        <f t="shared" ca="1" si="4"/>
        <v>70000</v>
      </c>
      <c r="E17" s="3">
        <f t="shared" ca="1" si="5"/>
        <v>70000</v>
      </c>
      <c r="F17" s="6">
        <f t="shared" ca="1" si="6"/>
        <v>20000</v>
      </c>
      <c r="G17">
        <f t="shared" ca="1" si="7"/>
        <v>0</v>
      </c>
      <c r="H17">
        <f t="shared" ca="1" si="8"/>
        <v>0</v>
      </c>
      <c r="I17" s="7">
        <f t="shared" ca="1" si="9"/>
        <v>32000</v>
      </c>
    </row>
    <row r="18" spans="1:9" x14ac:dyDescent="0.25">
      <c r="A18">
        <v>5</v>
      </c>
      <c r="B18" s="3">
        <f t="shared" ca="1" si="2"/>
        <v>65000</v>
      </c>
      <c r="C18">
        <f t="shared" ca="1" si="3"/>
        <v>0</v>
      </c>
      <c r="D18" s="6">
        <f t="shared" ca="1" si="4"/>
        <v>65000</v>
      </c>
      <c r="E18" s="3">
        <f t="shared" ca="1" si="5"/>
        <v>65000</v>
      </c>
      <c r="F18" s="6">
        <f t="shared" ca="1" si="6"/>
        <v>15000</v>
      </c>
      <c r="G18">
        <f t="shared" ca="1" si="7"/>
        <v>0</v>
      </c>
      <c r="H18">
        <f t="shared" ca="1" si="8"/>
        <v>0</v>
      </c>
      <c r="I18" s="7">
        <f t="shared" ca="1" si="9"/>
        <v>29000</v>
      </c>
    </row>
    <row r="19" spans="1:9" x14ac:dyDescent="0.25">
      <c r="A19">
        <v>6</v>
      </c>
      <c r="B19" s="3">
        <f t="shared" ca="1" si="2"/>
        <v>50000</v>
      </c>
      <c r="C19">
        <f t="shared" ca="1" si="3"/>
        <v>0</v>
      </c>
      <c r="D19" s="6">
        <f t="shared" ca="1" si="4"/>
        <v>50000</v>
      </c>
      <c r="E19" s="3">
        <f t="shared" ca="1" si="5"/>
        <v>50000</v>
      </c>
      <c r="F19" s="6">
        <f t="shared" ca="1" si="6"/>
        <v>0</v>
      </c>
      <c r="G19">
        <f t="shared" ca="1" si="7"/>
        <v>0</v>
      </c>
      <c r="H19">
        <f t="shared" ca="1" si="8"/>
        <v>0</v>
      </c>
      <c r="I19" s="7">
        <f t="shared" ca="1" si="9"/>
        <v>20000</v>
      </c>
    </row>
    <row r="20" spans="1:9" x14ac:dyDescent="0.25">
      <c r="A20">
        <v>7</v>
      </c>
      <c r="B20" s="3">
        <f t="shared" ca="1" si="2"/>
        <v>80000</v>
      </c>
      <c r="C20">
        <f t="shared" ca="1" si="3"/>
        <v>0</v>
      </c>
      <c r="D20" s="6">
        <f t="shared" ca="1" si="4"/>
        <v>80000</v>
      </c>
      <c r="E20" s="3">
        <f t="shared" ca="1" si="5"/>
        <v>80000</v>
      </c>
      <c r="F20" s="6">
        <f t="shared" ca="1" si="6"/>
        <v>30000</v>
      </c>
      <c r="G20">
        <f t="shared" ca="1" si="7"/>
        <v>0</v>
      </c>
      <c r="H20">
        <f t="shared" ca="1" si="8"/>
        <v>0</v>
      </c>
      <c r="I20" s="7">
        <f t="shared" ca="1" si="9"/>
        <v>38000</v>
      </c>
    </row>
    <row r="21" spans="1:9" x14ac:dyDescent="0.25">
      <c r="A21">
        <v>8</v>
      </c>
      <c r="B21" s="3">
        <f t="shared" ca="1" si="2"/>
        <v>95000</v>
      </c>
      <c r="C21">
        <f t="shared" ca="1" si="3"/>
        <v>0</v>
      </c>
      <c r="D21" s="6">
        <f t="shared" ca="1" si="4"/>
        <v>95000</v>
      </c>
      <c r="E21" s="3">
        <f t="shared" ca="1" si="5"/>
        <v>95000</v>
      </c>
      <c r="F21" s="6">
        <f t="shared" ca="1" si="6"/>
        <v>45000</v>
      </c>
      <c r="G21">
        <f t="shared" ca="1" si="7"/>
        <v>0</v>
      </c>
      <c r="H21">
        <f t="shared" ca="1" si="8"/>
        <v>0</v>
      </c>
      <c r="I21" s="7">
        <f t="shared" ca="1" si="9"/>
        <v>47000</v>
      </c>
    </row>
    <row r="22" spans="1:9" x14ac:dyDescent="0.25">
      <c r="A22">
        <v>9</v>
      </c>
      <c r="B22" s="3">
        <f t="shared" ca="1" si="2"/>
        <v>80000</v>
      </c>
      <c r="C22">
        <f t="shared" ca="1" si="3"/>
        <v>0</v>
      </c>
      <c r="D22" s="6">
        <f t="shared" ca="1" si="4"/>
        <v>80000</v>
      </c>
      <c r="E22" s="3">
        <f t="shared" ca="1" si="5"/>
        <v>80000</v>
      </c>
      <c r="F22" s="6">
        <f t="shared" ca="1" si="6"/>
        <v>30000</v>
      </c>
      <c r="G22">
        <f t="shared" ca="1" si="7"/>
        <v>0</v>
      </c>
      <c r="H22">
        <f t="shared" ca="1" si="8"/>
        <v>0</v>
      </c>
      <c r="I22" s="7">
        <f t="shared" ca="1" si="9"/>
        <v>38000</v>
      </c>
    </row>
    <row r="23" spans="1:9" x14ac:dyDescent="0.25">
      <c r="A23">
        <v>10</v>
      </c>
      <c r="B23" s="3">
        <f t="shared" ca="1" si="2"/>
        <v>65000</v>
      </c>
      <c r="C23">
        <f t="shared" ca="1" si="3"/>
        <v>0</v>
      </c>
      <c r="D23" s="6">
        <f t="shared" ca="1" si="4"/>
        <v>65000</v>
      </c>
      <c r="E23" s="3">
        <f t="shared" ca="1" si="5"/>
        <v>65000</v>
      </c>
      <c r="F23" s="6">
        <f t="shared" ca="1" si="6"/>
        <v>15000</v>
      </c>
      <c r="G23">
        <f t="shared" ca="1" si="7"/>
        <v>0</v>
      </c>
      <c r="H23">
        <f t="shared" ca="1" si="8"/>
        <v>0</v>
      </c>
      <c r="I23" s="7">
        <f t="shared" ca="1" si="9"/>
        <v>29000</v>
      </c>
    </row>
    <row r="24" spans="1:9" x14ac:dyDescent="0.25">
      <c r="A24">
        <v>11</v>
      </c>
      <c r="B24" s="3">
        <f t="shared" ca="1" si="2"/>
        <v>125000</v>
      </c>
      <c r="C24">
        <f t="shared" ca="1" si="3"/>
        <v>0</v>
      </c>
      <c r="D24" s="6">
        <f t="shared" ca="1" si="4"/>
        <v>125000</v>
      </c>
      <c r="E24" s="3">
        <f t="shared" ca="1" si="5"/>
        <v>100000</v>
      </c>
      <c r="F24" s="6">
        <f t="shared" ca="1" si="6"/>
        <v>50000</v>
      </c>
      <c r="G24">
        <f t="shared" ca="1" si="7"/>
        <v>0</v>
      </c>
      <c r="H24">
        <f t="shared" ca="1" si="8"/>
        <v>25000</v>
      </c>
      <c r="I24" s="7">
        <f t="shared" ca="1" si="9"/>
        <v>75000</v>
      </c>
    </row>
    <row r="25" spans="1:9" x14ac:dyDescent="0.25">
      <c r="A25">
        <v>12</v>
      </c>
      <c r="B25" s="3">
        <f t="shared" ca="1" si="2"/>
        <v>95000</v>
      </c>
      <c r="C25">
        <f t="shared" ca="1" si="3"/>
        <v>0</v>
      </c>
      <c r="D25" s="6">
        <f t="shared" ca="1" si="4"/>
        <v>120000</v>
      </c>
      <c r="E25" s="3">
        <f t="shared" ca="1" si="5"/>
        <v>100000</v>
      </c>
      <c r="F25" s="6">
        <f t="shared" ca="1" si="6"/>
        <v>50000</v>
      </c>
      <c r="G25">
        <f t="shared" ca="1" si="7"/>
        <v>0</v>
      </c>
      <c r="H25">
        <f t="shared" ca="1" si="8"/>
        <v>20000</v>
      </c>
      <c r="I25" s="7">
        <f t="shared" ca="1" si="9"/>
        <v>70000</v>
      </c>
    </row>
    <row r="26" spans="1:9" x14ac:dyDescent="0.25">
      <c r="A26">
        <v>13</v>
      </c>
      <c r="B26" s="3">
        <f t="shared" ca="1" si="2"/>
        <v>125000</v>
      </c>
      <c r="C26">
        <f t="shared" ca="1" si="3"/>
        <v>0</v>
      </c>
      <c r="D26" s="6">
        <f t="shared" ca="1" si="4"/>
        <v>145000</v>
      </c>
      <c r="E26" s="3">
        <f t="shared" ca="1" si="5"/>
        <v>100000</v>
      </c>
      <c r="F26" s="6">
        <f t="shared" ca="1" si="6"/>
        <v>50000</v>
      </c>
      <c r="G26">
        <f t="shared" ca="1" si="7"/>
        <v>0</v>
      </c>
      <c r="H26">
        <f t="shared" ca="1" si="8"/>
        <v>45000</v>
      </c>
      <c r="I26" s="7">
        <f t="shared" ca="1" si="9"/>
        <v>95000</v>
      </c>
    </row>
    <row r="27" spans="1:9" x14ac:dyDescent="0.25">
      <c r="A27">
        <v>14</v>
      </c>
      <c r="B27" s="3">
        <f t="shared" ca="1" si="2"/>
        <v>95000</v>
      </c>
      <c r="C27">
        <f t="shared" ca="1" si="3"/>
        <v>0</v>
      </c>
      <c r="D27" s="6">
        <f t="shared" ca="1" si="4"/>
        <v>140000</v>
      </c>
      <c r="E27" s="3">
        <f t="shared" ca="1" si="5"/>
        <v>100000</v>
      </c>
      <c r="F27" s="6">
        <f t="shared" ca="1" si="6"/>
        <v>50000</v>
      </c>
      <c r="G27">
        <f t="shared" ca="1" si="7"/>
        <v>0</v>
      </c>
      <c r="H27">
        <f t="shared" ca="1" si="8"/>
        <v>40000</v>
      </c>
      <c r="I27" s="7">
        <f t="shared" ca="1" si="9"/>
        <v>90000</v>
      </c>
    </row>
    <row r="28" spans="1:9" x14ac:dyDescent="0.25">
      <c r="A28">
        <v>15</v>
      </c>
      <c r="B28" s="3">
        <f t="shared" ca="1" si="2"/>
        <v>50000</v>
      </c>
      <c r="C28">
        <f t="shared" ca="1" si="3"/>
        <v>0</v>
      </c>
      <c r="D28" s="6">
        <f t="shared" ca="1" si="4"/>
        <v>90000</v>
      </c>
      <c r="E28" s="3">
        <f t="shared" ca="1" si="5"/>
        <v>90000</v>
      </c>
      <c r="F28" s="6">
        <f t="shared" ca="1" si="6"/>
        <v>40000</v>
      </c>
      <c r="G28">
        <f t="shared" ca="1" si="7"/>
        <v>0</v>
      </c>
      <c r="H28">
        <f t="shared" ca="1" si="8"/>
        <v>0</v>
      </c>
      <c r="I28" s="7">
        <f t="shared" ca="1" si="9"/>
        <v>44000</v>
      </c>
    </row>
    <row r="29" spans="1:9" x14ac:dyDescent="0.25">
      <c r="A29">
        <v>16</v>
      </c>
      <c r="B29" s="3">
        <f t="shared" ca="1" si="2"/>
        <v>50000</v>
      </c>
      <c r="C29">
        <f t="shared" ca="1" si="3"/>
        <v>0</v>
      </c>
      <c r="D29" s="6">
        <f t="shared" ca="1" si="4"/>
        <v>50000</v>
      </c>
      <c r="E29" s="3">
        <f t="shared" ca="1" si="5"/>
        <v>50000</v>
      </c>
      <c r="F29" s="6">
        <f t="shared" ca="1" si="6"/>
        <v>0</v>
      </c>
      <c r="G29">
        <f t="shared" ca="1" si="7"/>
        <v>0</v>
      </c>
      <c r="H29">
        <f t="shared" ca="1" si="8"/>
        <v>0</v>
      </c>
      <c r="I29" s="7">
        <f t="shared" ca="1" si="9"/>
        <v>20000</v>
      </c>
    </row>
    <row r="30" spans="1:9" x14ac:dyDescent="0.25">
      <c r="A30">
        <v>17</v>
      </c>
      <c r="B30" s="3">
        <f t="shared" ca="1" si="2"/>
        <v>95000</v>
      </c>
      <c r="C30">
        <f t="shared" ca="1" si="3"/>
        <v>0</v>
      </c>
      <c r="D30" s="6">
        <f t="shared" ca="1" si="4"/>
        <v>95000</v>
      </c>
      <c r="E30" s="3">
        <f t="shared" ca="1" si="5"/>
        <v>95000</v>
      </c>
      <c r="F30" s="6">
        <f t="shared" ca="1" si="6"/>
        <v>45000</v>
      </c>
      <c r="G30">
        <f t="shared" ca="1" si="7"/>
        <v>0</v>
      </c>
      <c r="H30">
        <f t="shared" ca="1" si="8"/>
        <v>0</v>
      </c>
      <c r="I30" s="7">
        <f t="shared" ca="1" si="9"/>
        <v>47000</v>
      </c>
    </row>
    <row r="31" spans="1:9" x14ac:dyDescent="0.25">
      <c r="A31">
        <v>18</v>
      </c>
      <c r="B31" s="3">
        <f t="shared" ca="1" si="2"/>
        <v>35000</v>
      </c>
      <c r="C31">
        <f t="shared" ca="1" si="3"/>
        <v>0</v>
      </c>
      <c r="D31" s="6">
        <f t="shared" ca="1" si="4"/>
        <v>35000</v>
      </c>
      <c r="E31" s="3">
        <f t="shared" ca="1" si="5"/>
        <v>50000</v>
      </c>
      <c r="F31" s="6">
        <f t="shared" ca="1" si="6"/>
        <v>0</v>
      </c>
      <c r="G31">
        <f t="shared" ca="1" si="7"/>
        <v>15000</v>
      </c>
      <c r="H31">
        <f t="shared" ca="1" si="8"/>
        <v>0</v>
      </c>
      <c r="I31" s="7">
        <f t="shared" ca="1" si="9"/>
        <v>20750</v>
      </c>
    </row>
    <row r="32" spans="1:9" x14ac:dyDescent="0.25">
      <c r="A32">
        <v>19</v>
      </c>
      <c r="B32" s="3">
        <f t="shared" ca="1" si="2"/>
        <v>125000</v>
      </c>
      <c r="C32">
        <f t="shared" ca="1" si="3"/>
        <v>15000</v>
      </c>
      <c r="D32" s="6">
        <f t="shared" ca="1" si="4"/>
        <v>110000</v>
      </c>
      <c r="E32" s="3">
        <f t="shared" ca="1" si="5"/>
        <v>100000</v>
      </c>
      <c r="F32" s="6">
        <f t="shared" ca="1" si="6"/>
        <v>50000</v>
      </c>
      <c r="G32">
        <f t="shared" ca="1" si="7"/>
        <v>0</v>
      </c>
      <c r="H32">
        <f t="shared" ca="1" si="8"/>
        <v>10000</v>
      </c>
      <c r="I32" s="7">
        <f t="shared" ca="1" si="9"/>
        <v>60000</v>
      </c>
    </row>
    <row r="33" spans="1:9" x14ac:dyDescent="0.25">
      <c r="A33">
        <v>20</v>
      </c>
      <c r="B33" s="3">
        <f t="shared" ca="1" si="2"/>
        <v>50000</v>
      </c>
      <c r="C33">
        <f t="shared" ca="1" si="3"/>
        <v>0</v>
      </c>
      <c r="D33" s="6">
        <f t="shared" ca="1" si="4"/>
        <v>60000</v>
      </c>
      <c r="E33" s="3">
        <f t="shared" ca="1" si="5"/>
        <v>60000</v>
      </c>
      <c r="F33" s="6">
        <f t="shared" ca="1" si="6"/>
        <v>10000</v>
      </c>
      <c r="G33">
        <f t="shared" ca="1" si="7"/>
        <v>0</v>
      </c>
      <c r="H33">
        <f t="shared" ca="1" si="8"/>
        <v>0</v>
      </c>
      <c r="I33" s="7">
        <f t="shared" ca="1" si="9"/>
        <v>26000</v>
      </c>
    </row>
    <row r="34" spans="1:9" x14ac:dyDescent="0.25">
      <c r="A34">
        <v>21</v>
      </c>
      <c r="B34" s="3">
        <f t="shared" ca="1" si="2"/>
        <v>50000</v>
      </c>
      <c r="C34">
        <f t="shared" ca="1" si="3"/>
        <v>0</v>
      </c>
      <c r="D34" s="6">
        <f t="shared" ca="1" si="4"/>
        <v>50000</v>
      </c>
      <c r="E34" s="3">
        <f t="shared" ca="1" si="5"/>
        <v>50000</v>
      </c>
      <c r="F34" s="6">
        <f t="shared" ca="1" si="6"/>
        <v>0</v>
      </c>
      <c r="G34">
        <f t="shared" ca="1" si="7"/>
        <v>0</v>
      </c>
      <c r="H34">
        <f t="shared" ca="1" si="8"/>
        <v>0</v>
      </c>
      <c r="I34" s="7">
        <f t="shared" ca="1" si="9"/>
        <v>20000</v>
      </c>
    </row>
    <row r="35" spans="1:9" x14ac:dyDescent="0.25">
      <c r="A35">
        <v>22</v>
      </c>
      <c r="B35" s="3">
        <f t="shared" ca="1" si="2"/>
        <v>95000</v>
      </c>
      <c r="C35">
        <f t="shared" ca="1" si="3"/>
        <v>0</v>
      </c>
      <c r="D35" s="6">
        <f t="shared" ca="1" si="4"/>
        <v>95000</v>
      </c>
      <c r="E35" s="3">
        <f t="shared" ca="1" si="5"/>
        <v>95000</v>
      </c>
      <c r="F35" s="6">
        <f t="shared" ca="1" si="6"/>
        <v>45000</v>
      </c>
      <c r="G35">
        <f t="shared" ca="1" si="7"/>
        <v>0</v>
      </c>
      <c r="H35">
        <f t="shared" ca="1" si="8"/>
        <v>0</v>
      </c>
      <c r="I35" s="7">
        <f t="shared" ca="1" si="9"/>
        <v>47000</v>
      </c>
    </row>
    <row r="36" spans="1:9" x14ac:dyDescent="0.25">
      <c r="A36">
        <v>23</v>
      </c>
      <c r="B36" s="3">
        <f t="shared" ca="1" si="2"/>
        <v>80000</v>
      </c>
      <c r="C36">
        <f t="shared" ca="1" si="3"/>
        <v>0</v>
      </c>
      <c r="D36" s="6">
        <f t="shared" ca="1" si="4"/>
        <v>80000</v>
      </c>
      <c r="E36" s="3">
        <f t="shared" ca="1" si="5"/>
        <v>80000</v>
      </c>
      <c r="F36" s="6">
        <f t="shared" ca="1" si="6"/>
        <v>30000</v>
      </c>
      <c r="G36">
        <f t="shared" ca="1" si="7"/>
        <v>0</v>
      </c>
      <c r="H36">
        <f t="shared" ca="1" si="8"/>
        <v>0</v>
      </c>
      <c r="I36" s="7">
        <f t="shared" ca="1" si="9"/>
        <v>38000</v>
      </c>
    </row>
    <row r="37" spans="1:9" x14ac:dyDescent="0.25">
      <c r="A37">
        <v>24</v>
      </c>
      <c r="B37" s="3">
        <f t="shared" ca="1" si="2"/>
        <v>80000</v>
      </c>
      <c r="C37">
        <f t="shared" ca="1" si="3"/>
        <v>0</v>
      </c>
      <c r="D37" s="6">
        <f t="shared" ca="1" si="4"/>
        <v>80000</v>
      </c>
      <c r="E37" s="3">
        <f t="shared" ca="1" si="5"/>
        <v>80000</v>
      </c>
      <c r="F37" s="6">
        <f t="shared" ca="1" si="6"/>
        <v>30000</v>
      </c>
      <c r="G37">
        <f t="shared" ca="1" si="7"/>
        <v>0</v>
      </c>
      <c r="H37">
        <f t="shared" ca="1" si="8"/>
        <v>0</v>
      </c>
      <c r="I37" s="7">
        <f t="shared" ca="1" si="9"/>
        <v>38000</v>
      </c>
    </row>
    <row r="38" spans="1:9" x14ac:dyDescent="0.25">
      <c r="A38">
        <v>25</v>
      </c>
      <c r="B38" s="3">
        <f t="shared" ca="1" si="2"/>
        <v>35000</v>
      </c>
      <c r="C38">
        <f t="shared" ca="1" si="3"/>
        <v>0</v>
      </c>
      <c r="D38" s="6">
        <f t="shared" ca="1" si="4"/>
        <v>35000</v>
      </c>
      <c r="E38" s="3">
        <f t="shared" ca="1" si="5"/>
        <v>50000</v>
      </c>
      <c r="F38" s="6">
        <f t="shared" ca="1" si="6"/>
        <v>0</v>
      </c>
      <c r="G38">
        <f t="shared" ca="1" si="7"/>
        <v>15000</v>
      </c>
      <c r="H38">
        <f t="shared" ca="1" si="8"/>
        <v>0</v>
      </c>
      <c r="I38" s="7">
        <f t="shared" ca="1" si="9"/>
        <v>20750</v>
      </c>
    </row>
    <row r="39" spans="1:9" x14ac:dyDescent="0.25">
      <c r="A39">
        <v>26</v>
      </c>
      <c r="B39" s="3">
        <f t="shared" ca="1" si="2"/>
        <v>50000</v>
      </c>
      <c r="C39">
        <f t="shared" ca="1" si="3"/>
        <v>15000</v>
      </c>
      <c r="D39" s="6">
        <f t="shared" ca="1" si="4"/>
        <v>35000</v>
      </c>
      <c r="E39" s="3">
        <f t="shared" ca="1" si="5"/>
        <v>50000</v>
      </c>
      <c r="F39" s="6">
        <f t="shared" ca="1" si="6"/>
        <v>0</v>
      </c>
      <c r="G39">
        <f t="shared" ca="1" si="7"/>
        <v>15000</v>
      </c>
      <c r="H39">
        <f t="shared" ca="1" si="8"/>
        <v>0</v>
      </c>
      <c r="I39" s="7">
        <f t="shared" ca="1" si="9"/>
        <v>20750</v>
      </c>
    </row>
    <row r="40" spans="1:9" x14ac:dyDescent="0.25">
      <c r="A40">
        <v>27</v>
      </c>
      <c r="B40" s="3">
        <f t="shared" ca="1" si="2"/>
        <v>65000</v>
      </c>
      <c r="C40">
        <f t="shared" ca="1" si="3"/>
        <v>15000</v>
      </c>
      <c r="D40" s="6">
        <f t="shared" ca="1" si="4"/>
        <v>50000</v>
      </c>
      <c r="E40" s="3">
        <f t="shared" ca="1" si="5"/>
        <v>50000</v>
      </c>
      <c r="F40" s="6">
        <f t="shared" ca="1" si="6"/>
        <v>0</v>
      </c>
      <c r="G40">
        <f t="shared" ca="1" si="7"/>
        <v>0</v>
      </c>
      <c r="H40">
        <f t="shared" ca="1" si="8"/>
        <v>0</v>
      </c>
      <c r="I40" s="7">
        <f t="shared" ca="1" si="9"/>
        <v>20000</v>
      </c>
    </row>
    <row r="41" spans="1:9" x14ac:dyDescent="0.25">
      <c r="A41">
        <v>28</v>
      </c>
      <c r="B41" s="3">
        <f t="shared" ca="1" si="2"/>
        <v>95000</v>
      </c>
      <c r="C41">
        <f t="shared" ca="1" si="3"/>
        <v>0</v>
      </c>
      <c r="D41" s="6">
        <f t="shared" ca="1" si="4"/>
        <v>95000</v>
      </c>
      <c r="E41" s="3">
        <f t="shared" ca="1" si="5"/>
        <v>95000</v>
      </c>
      <c r="F41" s="6">
        <f t="shared" ca="1" si="6"/>
        <v>45000</v>
      </c>
      <c r="G41">
        <f t="shared" ca="1" si="7"/>
        <v>0</v>
      </c>
      <c r="H41">
        <f t="shared" ca="1" si="8"/>
        <v>0</v>
      </c>
      <c r="I41" s="7">
        <f t="shared" ca="1" si="9"/>
        <v>47000</v>
      </c>
    </row>
    <row r="42" spans="1:9" x14ac:dyDescent="0.25">
      <c r="A42">
        <v>29</v>
      </c>
      <c r="B42" s="3">
        <f t="shared" ca="1" si="2"/>
        <v>65000</v>
      </c>
      <c r="C42">
        <f t="shared" ca="1" si="3"/>
        <v>0</v>
      </c>
      <c r="D42" s="6">
        <f t="shared" ca="1" si="4"/>
        <v>65000</v>
      </c>
      <c r="E42" s="3">
        <f t="shared" ca="1" si="5"/>
        <v>65000</v>
      </c>
      <c r="F42" s="6">
        <f t="shared" ca="1" si="6"/>
        <v>15000</v>
      </c>
      <c r="G42">
        <f t="shared" ca="1" si="7"/>
        <v>0</v>
      </c>
      <c r="H42">
        <f t="shared" ca="1" si="8"/>
        <v>0</v>
      </c>
      <c r="I42" s="7">
        <f t="shared" ca="1" si="9"/>
        <v>29000</v>
      </c>
    </row>
    <row r="43" spans="1:9" x14ac:dyDescent="0.25">
      <c r="A43">
        <v>30</v>
      </c>
      <c r="B43" s="3">
        <f t="shared" ca="1" si="2"/>
        <v>80000</v>
      </c>
      <c r="C43">
        <f t="shared" ca="1" si="3"/>
        <v>0</v>
      </c>
      <c r="D43" s="6">
        <f t="shared" ca="1" si="4"/>
        <v>80000</v>
      </c>
      <c r="E43" s="3">
        <f t="shared" ca="1" si="5"/>
        <v>80000</v>
      </c>
      <c r="F43" s="6">
        <f t="shared" ca="1" si="6"/>
        <v>30000</v>
      </c>
      <c r="G43">
        <f t="shared" ca="1" si="7"/>
        <v>0</v>
      </c>
      <c r="H43">
        <f t="shared" ca="1" si="8"/>
        <v>0</v>
      </c>
      <c r="I43" s="7">
        <f t="shared" ca="1" si="9"/>
        <v>38000</v>
      </c>
    </row>
    <row r="44" spans="1:9" x14ac:dyDescent="0.25">
      <c r="A44">
        <v>31</v>
      </c>
      <c r="B44" s="3">
        <f t="shared" ca="1" si="2"/>
        <v>65000</v>
      </c>
      <c r="C44">
        <f t="shared" ca="1" si="3"/>
        <v>0</v>
      </c>
      <c r="D44" s="6">
        <f t="shared" ca="1" si="4"/>
        <v>65000</v>
      </c>
      <c r="E44" s="3">
        <f t="shared" ca="1" si="5"/>
        <v>65000</v>
      </c>
      <c r="F44" s="6">
        <f t="shared" ca="1" si="6"/>
        <v>15000</v>
      </c>
      <c r="G44">
        <f t="shared" ca="1" si="7"/>
        <v>0</v>
      </c>
      <c r="H44">
        <f t="shared" ca="1" si="8"/>
        <v>0</v>
      </c>
      <c r="I44" s="7">
        <f t="shared" ca="1" si="9"/>
        <v>29000</v>
      </c>
    </row>
    <row r="45" spans="1:9" x14ac:dyDescent="0.25">
      <c r="A45">
        <v>32</v>
      </c>
      <c r="B45" s="3">
        <f t="shared" ca="1" si="2"/>
        <v>80000</v>
      </c>
      <c r="C45">
        <f t="shared" ca="1" si="3"/>
        <v>0</v>
      </c>
      <c r="D45" s="6">
        <f t="shared" ca="1" si="4"/>
        <v>80000</v>
      </c>
      <c r="E45" s="3">
        <f t="shared" ca="1" si="5"/>
        <v>80000</v>
      </c>
      <c r="F45" s="6">
        <f t="shared" ca="1" si="6"/>
        <v>30000</v>
      </c>
      <c r="G45">
        <f t="shared" ca="1" si="7"/>
        <v>0</v>
      </c>
      <c r="H45">
        <f t="shared" ca="1" si="8"/>
        <v>0</v>
      </c>
      <c r="I45" s="7">
        <f t="shared" ca="1" si="9"/>
        <v>38000</v>
      </c>
    </row>
    <row r="46" spans="1:9" x14ac:dyDescent="0.25">
      <c r="A46">
        <v>33</v>
      </c>
      <c r="B46" s="3">
        <f t="shared" ref="B46:B77" ca="1" si="10">LOOKUP(RAND(),$U$5:$U$11,$S$5:$S$11)</f>
        <v>80000</v>
      </c>
      <c r="C46">
        <f t="shared" ca="1" si="3"/>
        <v>0</v>
      </c>
      <c r="D46" s="6">
        <f t="shared" ca="1" si="4"/>
        <v>80000</v>
      </c>
      <c r="E46" s="3">
        <f t="shared" ca="1" si="5"/>
        <v>80000</v>
      </c>
      <c r="F46" s="6">
        <f t="shared" ca="1" si="6"/>
        <v>30000</v>
      </c>
      <c r="G46">
        <f t="shared" ca="1" si="7"/>
        <v>0</v>
      </c>
      <c r="H46">
        <f t="shared" ca="1" si="8"/>
        <v>0</v>
      </c>
      <c r="I46" s="7">
        <f t="shared" ca="1" si="9"/>
        <v>38000</v>
      </c>
    </row>
    <row r="47" spans="1:9" x14ac:dyDescent="0.25">
      <c r="A47">
        <v>34</v>
      </c>
      <c r="B47" s="3">
        <f t="shared" ca="1" si="10"/>
        <v>65000</v>
      </c>
      <c r="C47">
        <f t="shared" ca="1" si="3"/>
        <v>0</v>
      </c>
      <c r="D47" s="6">
        <f t="shared" ca="1" si="4"/>
        <v>65000</v>
      </c>
      <c r="E47" s="3">
        <f t="shared" ca="1" si="5"/>
        <v>65000</v>
      </c>
      <c r="F47" s="6">
        <f t="shared" ca="1" si="6"/>
        <v>15000</v>
      </c>
      <c r="G47">
        <f t="shared" ca="1" si="7"/>
        <v>0</v>
      </c>
      <c r="H47">
        <f t="shared" ca="1" si="8"/>
        <v>0</v>
      </c>
      <c r="I47" s="7">
        <f t="shared" ca="1" si="9"/>
        <v>29000</v>
      </c>
    </row>
    <row r="48" spans="1:9" x14ac:dyDescent="0.25">
      <c r="A48">
        <v>35</v>
      </c>
      <c r="B48" s="3">
        <f t="shared" ca="1" si="10"/>
        <v>50000</v>
      </c>
      <c r="C48">
        <f t="shared" ca="1" si="3"/>
        <v>0</v>
      </c>
      <c r="D48" s="6">
        <f t="shared" ca="1" si="4"/>
        <v>50000</v>
      </c>
      <c r="E48" s="3">
        <f t="shared" ca="1" si="5"/>
        <v>50000</v>
      </c>
      <c r="F48" s="6">
        <f t="shared" ca="1" si="6"/>
        <v>0</v>
      </c>
      <c r="G48">
        <f t="shared" ca="1" si="7"/>
        <v>0</v>
      </c>
      <c r="H48">
        <f t="shared" ca="1" si="8"/>
        <v>0</v>
      </c>
      <c r="I48" s="7">
        <f t="shared" ca="1" si="9"/>
        <v>20000</v>
      </c>
    </row>
    <row r="49" spans="1:9" x14ac:dyDescent="0.25">
      <c r="A49">
        <v>36</v>
      </c>
      <c r="B49" s="3">
        <f t="shared" ca="1" si="10"/>
        <v>110000</v>
      </c>
      <c r="C49">
        <f t="shared" ca="1" si="3"/>
        <v>0</v>
      </c>
      <c r="D49" s="6">
        <f t="shared" ca="1" si="4"/>
        <v>110000</v>
      </c>
      <c r="E49" s="3">
        <f t="shared" ca="1" si="5"/>
        <v>100000</v>
      </c>
      <c r="F49" s="6">
        <f t="shared" ca="1" si="6"/>
        <v>50000</v>
      </c>
      <c r="G49">
        <f t="shared" ca="1" si="7"/>
        <v>0</v>
      </c>
      <c r="H49">
        <f t="shared" ca="1" si="8"/>
        <v>10000</v>
      </c>
      <c r="I49" s="7">
        <f t="shared" ca="1" si="9"/>
        <v>60000</v>
      </c>
    </row>
    <row r="50" spans="1:9" x14ac:dyDescent="0.25">
      <c r="A50">
        <v>37</v>
      </c>
      <c r="B50" s="3">
        <f t="shared" ca="1" si="10"/>
        <v>95000</v>
      </c>
      <c r="C50">
        <f t="shared" ca="1" si="3"/>
        <v>0</v>
      </c>
      <c r="D50" s="6">
        <f t="shared" ca="1" si="4"/>
        <v>105000</v>
      </c>
      <c r="E50" s="3">
        <f t="shared" ca="1" si="5"/>
        <v>100000</v>
      </c>
      <c r="F50" s="6">
        <f t="shared" ca="1" si="6"/>
        <v>50000</v>
      </c>
      <c r="G50">
        <f t="shared" ca="1" si="7"/>
        <v>0</v>
      </c>
      <c r="H50">
        <f t="shared" ca="1" si="8"/>
        <v>5000</v>
      </c>
      <c r="I50" s="7">
        <f t="shared" ca="1" si="9"/>
        <v>55000</v>
      </c>
    </row>
    <row r="51" spans="1:9" x14ac:dyDescent="0.25">
      <c r="A51">
        <v>38</v>
      </c>
      <c r="B51" s="3">
        <f t="shared" ca="1" si="10"/>
        <v>80000</v>
      </c>
      <c r="C51">
        <f t="shared" ca="1" si="3"/>
        <v>0</v>
      </c>
      <c r="D51" s="6">
        <f t="shared" ca="1" si="4"/>
        <v>85000</v>
      </c>
      <c r="E51" s="3">
        <f t="shared" ca="1" si="5"/>
        <v>85000</v>
      </c>
      <c r="F51" s="6">
        <f t="shared" ca="1" si="6"/>
        <v>35000</v>
      </c>
      <c r="G51">
        <f t="shared" ca="1" si="7"/>
        <v>0</v>
      </c>
      <c r="H51">
        <f t="shared" ca="1" si="8"/>
        <v>0</v>
      </c>
      <c r="I51" s="7">
        <f t="shared" ca="1" si="9"/>
        <v>41000</v>
      </c>
    </row>
    <row r="52" spans="1:9" x14ac:dyDescent="0.25">
      <c r="A52">
        <v>39</v>
      </c>
      <c r="B52" s="3">
        <f t="shared" ca="1" si="10"/>
        <v>110000</v>
      </c>
      <c r="C52">
        <f t="shared" ca="1" si="3"/>
        <v>0</v>
      </c>
      <c r="D52" s="6">
        <f t="shared" ca="1" si="4"/>
        <v>110000</v>
      </c>
      <c r="E52" s="3">
        <f t="shared" ca="1" si="5"/>
        <v>100000</v>
      </c>
      <c r="F52" s="6">
        <f t="shared" ca="1" si="6"/>
        <v>50000</v>
      </c>
      <c r="G52">
        <f t="shared" ca="1" si="7"/>
        <v>0</v>
      </c>
      <c r="H52">
        <f t="shared" ca="1" si="8"/>
        <v>10000</v>
      </c>
      <c r="I52" s="7">
        <f t="shared" ca="1" si="9"/>
        <v>60000</v>
      </c>
    </row>
    <row r="53" spans="1:9" x14ac:dyDescent="0.25">
      <c r="A53">
        <v>40</v>
      </c>
      <c r="B53" s="3">
        <f t="shared" ca="1" si="10"/>
        <v>110000</v>
      </c>
      <c r="C53">
        <f t="shared" ca="1" si="3"/>
        <v>0</v>
      </c>
      <c r="D53" s="6">
        <f t="shared" ca="1" si="4"/>
        <v>120000</v>
      </c>
      <c r="E53" s="3">
        <f t="shared" ca="1" si="5"/>
        <v>100000</v>
      </c>
      <c r="F53" s="6">
        <f t="shared" ca="1" si="6"/>
        <v>50000</v>
      </c>
      <c r="G53">
        <f t="shared" ca="1" si="7"/>
        <v>0</v>
      </c>
      <c r="H53">
        <f t="shared" ca="1" si="8"/>
        <v>20000</v>
      </c>
      <c r="I53" s="7">
        <f t="shared" ca="1" si="9"/>
        <v>70000</v>
      </c>
    </row>
    <row r="54" spans="1:9" x14ac:dyDescent="0.25">
      <c r="A54">
        <v>41</v>
      </c>
      <c r="B54" s="3">
        <f t="shared" ca="1" si="10"/>
        <v>95000</v>
      </c>
      <c r="C54">
        <f t="shared" ca="1" si="3"/>
        <v>0</v>
      </c>
      <c r="D54" s="6">
        <f t="shared" ca="1" si="4"/>
        <v>115000</v>
      </c>
      <c r="E54" s="3">
        <f t="shared" ca="1" si="5"/>
        <v>100000</v>
      </c>
      <c r="F54" s="6">
        <f t="shared" ca="1" si="6"/>
        <v>50000</v>
      </c>
      <c r="G54">
        <f t="shared" ca="1" si="7"/>
        <v>0</v>
      </c>
      <c r="H54">
        <f t="shared" ca="1" si="8"/>
        <v>15000</v>
      </c>
      <c r="I54" s="7">
        <f t="shared" ca="1" si="9"/>
        <v>65000</v>
      </c>
    </row>
    <row r="55" spans="1:9" x14ac:dyDescent="0.25">
      <c r="A55">
        <v>42</v>
      </c>
      <c r="B55" s="3">
        <f t="shared" ca="1" si="10"/>
        <v>65000</v>
      </c>
      <c r="C55">
        <f t="shared" ca="1" si="3"/>
        <v>0</v>
      </c>
      <c r="D55" s="6">
        <f t="shared" ca="1" si="4"/>
        <v>80000</v>
      </c>
      <c r="E55" s="3">
        <f t="shared" ca="1" si="5"/>
        <v>80000</v>
      </c>
      <c r="F55" s="6">
        <f t="shared" ca="1" si="6"/>
        <v>30000</v>
      </c>
      <c r="G55">
        <f t="shared" ca="1" si="7"/>
        <v>0</v>
      </c>
      <c r="H55">
        <f t="shared" ca="1" si="8"/>
        <v>0</v>
      </c>
      <c r="I55" s="7">
        <f t="shared" ca="1" si="9"/>
        <v>38000</v>
      </c>
    </row>
    <row r="56" spans="1:9" x14ac:dyDescent="0.25">
      <c r="A56">
        <v>43</v>
      </c>
      <c r="B56" s="3">
        <f t="shared" ca="1" si="10"/>
        <v>65000</v>
      </c>
      <c r="C56">
        <f t="shared" ca="1" si="3"/>
        <v>0</v>
      </c>
      <c r="D56" s="6">
        <f t="shared" ca="1" si="4"/>
        <v>65000</v>
      </c>
      <c r="E56" s="3">
        <f t="shared" ca="1" si="5"/>
        <v>65000</v>
      </c>
      <c r="F56" s="6">
        <f t="shared" ca="1" si="6"/>
        <v>15000</v>
      </c>
      <c r="G56">
        <f t="shared" ca="1" si="7"/>
        <v>0</v>
      </c>
      <c r="H56">
        <f t="shared" ca="1" si="8"/>
        <v>0</v>
      </c>
      <c r="I56" s="7">
        <f t="shared" ca="1" si="9"/>
        <v>29000</v>
      </c>
    </row>
    <row r="57" spans="1:9" x14ac:dyDescent="0.25">
      <c r="A57">
        <v>44</v>
      </c>
      <c r="B57" s="3">
        <f t="shared" ca="1" si="10"/>
        <v>80000</v>
      </c>
      <c r="C57">
        <f t="shared" ca="1" si="3"/>
        <v>0</v>
      </c>
      <c r="D57" s="6">
        <f t="shared" ca="1" si="4"/>
        <v>80000</v>
      </c>
      <c r="E57" s="3">
        <f t="shared" ca="1" si="5"/>
        <v>80000</v>
      </c>
      <c r="F57" s="6">
        <f t="shared" ca="1" si="6"/>
        <v>30000</v>
      </c>
      <c r="G57">
        <f t="shared" ca="1" si="7"/>
        <v>0</v>
      </c>
      <c r="H57">
        <f t="shared" ca="1" si="8"/>
        <v>0</v>
      </c>
      <c r="I57" s="7">
        <f t="shared" ca="1" si="9"/>
        <v>38000</v>
      </c>
    </row>
    <row r="58" spans="1:9" x14ac:dyDescent="0.25">
      <c r="A58">
        <v>45</v>
      </c>
      <c r="B58" s="3">
        <f t="shared" ca="1" si="10"/>
        <v>95000</v>
      </c>
      <c r="C58">
        <f t="shared" ca="1" si="3"/>
        <v>0</v>
      </c>
      <c r="D58" s="6">
        <f t="shared" ca="1" si="4"/>
        <v>95000</v>
      </c>
      <c r="E58" s="3">
        <f t="shared" ca="1" si="5"/>
        <v>95000</v>
      </c>
      <c r="F58" s="6">
        <f t="shared" ca="1" si="6"/>
        <v>45000</v>
      </c>
      <c r="G58">
        <f t="shared" ca="1" si="7"/>
        <v>0</v>
      </c>
      <c r="H58">
        <f t="shared" ca="1" si="8"/>
        <v>0</v>
      </c>
      <c r="I58" s="7">
        <f t="shared" ca="1" si="9"/>
        <v>47000</v>
      </c>
    </row>
    <row r="59" spans="1:9" x14ac:dyDescent="0.25">
      <c r="A59">
        <v>46</v>
      </c>
      <c r="B59" s="3">
        <f t="shared" ca="1" si="10"/>
        <v>65000</v>
      </c>
      <c r="C59">
        <f t="shared" ca="1" si="3"/>
        <v>0</v>
      </c>
      <c r="D59" s="6">
        <f t="shared" ca="1" si="4"/>
        <v>65000</v>
      </c>
      <c r="E59" s="3">
        <f t="shared" ca="1" si="5"/>
        <v>65000</v>
      </c>
      <c r="F59" s="6">
        <f t="shared" ca="1" si="6"/>
        <v>15000</v>
      </c>
      <c r="G59">
        <f t="shared" ca="1" si="7"/>
        <v>0</v>
      </c>
      <c r="H59">
        <f t="shared" ca="1" si="8"/>
        <v>0</v>
      </c>
      <c r="I59" s="7">
        <f t="shared" ca="1" si="9"/>
        <v>29000</v>
      </c>
    </row>
    <row r="60" spans="1:9" x14ac:dyDescent="0.25">
      <c r="A60">
        <v>47</v>
      </c>
      <c r="B60" s="3">
        <f t="shared" ca="1" si="10"/>
        <v>95000</v>
      </c>
      <c r="C60">
        <f t="shared" ca="1" si="3"/>
        <v>0</v>
      </c>
      <c r="D60" s="6">
        <f t="shared" ca="1" si="4"/>
        <v>95000</v>
      </c>
      <c r="E60" s="3">
        <f t="shared" ca="1" si="5"/>
        <v>95000</v>
      </c>
      <c r="F60" s="6">
        <f t="shared" ca="1" si="6"/>
        <v>45000</v>
      </c>
      <c r="G60">
        <f t="shared" ca="1" si="7"/>
        <v>0</v>
      </c>
      <c r="H60">
        <f t="shared" ca="1" si="8"/>
        <v>0</v>
      </c>
      <c r="I60" s="7">
        <f t="shared" ca="1" si="9"/>
        <v>47000</v>
      </c>
    </row>
    <row r="61" spans="1:9" x14ac:dyDescent="0.25">
      <c r="A61">
        <v>48</v>
      </c>
      <c r="B61" s="3">
        <f t="shared" ca="1" si="10"/>
        <v>80000</v>
      </c>
      <c r="C61">
        <f t="shared" ca="1" si="3"/>
        <v>0</v>
      </c>
      <c r="D61" s="6">
        <f t="shared" ca="1" si="4"/>
        <v>80000</v>
      </c>
      <c r="E61" s="3">
        <f t="shared" ca="1" si="5"/>
        <v>80000</v>
      </c>
      <c r="F61" s="6">
        <f t="shared" ca="1" si="6"/>
        <v>30000</v>
      </c>
      <c r="G61">
        <f t="shared" ca="1" si="7"/>
        <v>0</v>
      </c>
      <c r="H61">
        <f t="shared" ca="1" si="8"/>
        <v>0</v>
      </c>
      <c r="I61" s="7">
        <f t="shared" ca="1" si="9"/>
        <v>38000</v>
      </c>
    </row>
    <row r="62" spans="1:9" x14ac:dyDescent="0.25">
      <c r="A62">
        <v>49</v>
      </c>
      <c r="B62" s="3">
        <f t="shared" ca="1" si="10"/>
        <v>95000</v>
      </c>
      <c r="C62">
        <f t="shared" ca="1" si="3"/>
        <v>0</v>
      </c>
      <c r="D62" s="6">
        <f t="shared" ca="1" si="4"/>
        <v>95000</v>
      </c>
      <c r="E62" s="3">
        <f t="shared" ca="1" si="5"/>
        <v>95000</v>
      </c>
      <c r="F62" s="6">
        <f t="shared" ca="1" si="6"/>
        <v>45000</v>
      </c>
      <c r="G62">
        <f t="shared" ca="1" si="7"/>
        <v>0</v>
      </c>
      <c r="H62">
        <f t="shared" ca="1" si="8"/>
        <v>0</v>
      </c>
      <c r="I62" s="7">
        <f t="shared" ca="1" si="9"/>
        <v>47000</v>
      </c>
    </row>
    <row r="63" spans="1:9" x14ac:dyDescent="0.25">
      <c r="A63">
        <v>50</v>
      </c>
      <c r="B63" s="3">
        <f t="shared" ca="1" si="10"/>
        <v>110000</v>
      </c>
      <c r="C63">
        <f t="shared" ca="1" si="3"/>
        <v>0</v>
      </c>
      <c r="D63" s="6">
        <f t="shared" ca="1" si="4"/>
        <v>110000</v>
      </c>
      <c r="E63" s="3">
        <f t="shared" ca="1" si="5"/>
        <v>100000</v>
      </c>
      <c r="F63" s="6">
        <f t="shared" ca="1" si="6"/>
        <v>50000</v>
      </c>
      <c r="G63">
        <f t="shared" ca="1" si="7"/>
        <v>0</v>
      </c>
      <c r="H63">
        <f t="shared" ca="1" si="8"/>
        <v>10000</v>
      </c>
      <c r="I63" s="7">
        <f t="shared" ca="1" si="9"/>
        <v>60000</v>
      </c>
    </row>
    <row r="64" spans="1:9" x14ac:dyDescent="0.25">
      <c r="A64">
        <v>51</v>
      </c>
      <c r="B64" s="3">
        <f t="shared" ca="1" si="10"/>
        <v>35000</v>
      </c>
      <c r="C64">
        <f t="shared" ca="1" si="3"/>
        <v>0</v>
      </c>
      <c r="D64" s="6">
        <f t="shared" ca="1" si="4"/>
        <v>45000</v>
      </c>
      <c r="E64" s="3">
        <f t="shared" ca="1" si="5"/>
        <v>50000</v>
      </c>
      <c r="F64" s="6">
        <f t="shared" ca="1" si="6"/>
        <v>0</v>
      </c>
      <c r="G64">
        <f t="shared" ca="1" si="7"/>
        <v>5000</v>
      </c>
      <c r="H64">
        <f t="shared" ca="1" si="8"/>
        <v>0</v>
      </c>
      <c r="I64" s="7">
        <f t="shared" ca="1" si="9"/>
        <v>20250</v>
      </c>
    </row>
    <row r="65" spans="1:9" x14ac:dyDescent="0.25">
      <c r="A65">
        <v>52</v>
      </c>
      <c r="B65" s="3">
        <f t="shared" ca="1" si="10"/>
        <v>50000</v>
      </c>
      <c r="C65">
        <f t="shared" ca="1" si="3"/>
        <v>5000</v>
      </c>
      <c r="D65" s="6">
        <f t="shared" ca="1" si="4"/>
        <v>45000</v>
      </c>
      <c r="E65" s="3">
        <f t="shared" ca="1" si="5"/>
        <v>50000</v>
      </c>
      <c r="F65" s="6">
        <f t="shared" ca="1" si="6"/>
        <v>0</v>
      </c>
      <c r="G65">
        <f t="shared" ca="1" si="7"/>
        <v>5000</v>
      </c>
      <c r="H65">
        <f t="shared" ca="1" si="8"/>
        <v>0</v>
      </c>
      <c r="I65" s="7">
        <f t="shared" ca="1" si="9"/>
        <v>20250</v>
      </c>
    </row>
    <row r="66" spans="1:9" x14ac:dyDescent="0.25">
      <c r="A66">
        <v>53</v>
      </c>
      <c r="B66" s="3">
        <f t="shared" ca="1" si="10"/>
        <v>80000</v>
      </c>
      <c r="C66">
        <f t="shared" ca="1" si="3"/>
        <v>5000</v>
      </c>
      <c r="D66" s="6">
        <f t="shared" ca="1" si="4"/>
        <v>75000</v>
      </c>
      <c r="E66" s="3">
        <f t="shared" ca="1" si="5"/>
        <v>75000</v>
      </c>
      <c r="F66" s="6">
        <f t="shared" ca="1" si="6"/>
        <v>25000</v>
      </c>
      <c r="G66">
        <f t="shared" ca="1" si="7"/>
        <v>0</v>
      </c>
      <c r="H66">
        <f t="shared" ca="1" si="8"/>
        <v>0</v>
      </c>
      <c r="I66" s="7">
        <f t="shared" ca="1" si="9"/>
        <v>35000</v>
      </c>
    </row>
    <row r="67" spans="1:9" x14ac:dyDescent="0.25">
      <c r="A67">
        <v>54</v>
      </c>
      <c r="B67" s="3">
        <f t="shared" ca="1" si="10"/>
        <v>80000</v>
      </c>
      <c r="C67">
        <f t="shared" ca="1" si="3"/>
        <v>0</v>
      </c>
      <c r="D67" s="6">
        <f t="shared" ca="1" si="4"/>
        <v>80000</v>
      </c>
      <c r="E67" s="3">
        <f t="shared" ca="1" si="5"/>
        <v>80000</v>
      </c>
      <c r="F67" s="6">
        <f t="shared" ca="1" si="6"/>
        <v>30000</v>
      </c>
      <c r="G67">
        <f t="shared" ca="1" si="7"/>
        <v>0</v>
      </c>
      <c r="H67">
        <f t="shared" ca="1" si="8"/>
        <v>0</v>
      </c>
      <c r="I67" s="7">
        <f t="shared" ca="1" si="9"/>
        <v>38000</v>
      </c>
    </row>
    <row r="68" spans="1:9" x14ac:dyDescent="0.25">
      <c r="A68">
        <v>55</v>
      </c>
      <c r="B68" s="3">
        <f t="shared" ca="1" si="10"/>
        <v>95000</v>
      </c>
      <c r="C68">
        <f t="shared" ca="1" si="3"/>
        <v>0</v>
      </c>
      <c r="D68" s="6">
        <f t="shared" ca="1" si="4"/>
        <v>95000</v>
      </c>
      <c r="E68" s="3">
        <f t="shared" ca="1" si="5"/>
        <v>95000</v>
      </c>
      <c r="F68" s="6">
        <f t="shared" ca="1" si="6"/>
        <v>45000</v>
      </c>
      <c r="G68">
        <f t="shared" ca="1" si="7"/>
        <v>0</v>
      </c>
      <c r="H68">
        <f t="shared" ca="1" si="8"/>
        <v>0</v>
      </c>
      <c r="I68" s="7">
        <f t="shared" ca="1" si="9"/>
        <v>47000</v>
      </c>
    </row>
    <row r="69" spans="1:9" x14ac:dyDescent="0.25">
      <c r="A69">
        <v>56</v>
      </c>
      <c r="B69" s="3">
        <f t="shared" ca="1" si="10"/>
        <v>35000</v>
      </c>
      <c r="C69">
        <f t="shared" ca="1" si="3"/>
        <v>0</v>
      </c>
      <c r="D69" s="6">
        <f t="shared" ca="1" si="4"/>
        <v>35000</v>
      </c>
      <c r="E69" s="3">
        <f t="shared" ca="1" si="5"/>
        <v>50000</v>
      </c>
      <c r="F69" s="6">
        <f t="shared" ca="1" si="6"/>
        <v>0</v>
      </c>
      <c r="G69">
        <f t="shared" ca="1" si="7"/>
        <v>15000</v>
      </c>
      <c r="H69">
        <f t="shared" ca="1" si="8"/>
        <v>0</v>
      </c>
      <c r="I69" s="7">
        <f t="shared" ca="1" si="9"/>
        <v>20750</v>
      </c>
    </row>
    <row r="70" spans="1:9" x14ac:dyDescent="0.25">
      <c r="A70">
        <v>57</v>
      </c>
      <c r="B70" s="3">
        <f t="shared" ca="1" si="10"/>
        <v>65000</v>
      </c>
      <c r="C70">
        <f t="shared" ca="1" si="3"/>
        <v>15000</v>
      </c>
      <c r="D70" s="6">
        <f t="shared" ca="1" si="4"/>
        <v>50000</v>
      </c>
      <c r="E70" s="3">
        <f t="shared" ca="1" si="5"/>
        <v>50000</v>
      </c>
      <c r="F70" s="6">
        <f t="shared" ca="1" si="6"/>
        <v>0</v>
      </c>
      <c r="G70">
        <f t="shared" ca="1" si="7"/>
        <v>0</v>
      </c>
      <c r="H70">
        <f t="shared" ca="1" si="8"/>
        <v>0</v>
      </c>
      <c r="I70" s="7">
        <f t="shared" ca="1" si="9"/>
        <v>20000</v>
      </c>
    </row>
    <row r="71" spans="1:9" x14ac:dyDescent="0.25">
      <c r="A71">
        <v>58</v>
      </c>
      <c r="B71" s="3">
        <f t="shared" ca="1" si="10"/>
        <v>95000</v>
      </c>
      <c r="C71">
        <f t="shared" ca="1" si="3"/>
        <v>0</v>
      </c>
      <c r="D71" s="6">
        <f t="shared" ca="1" si="4"/>
        <v>95000</v>
      </c>
      <c r="E71" s="3">
        <f t="shared" ca="1" si="5"/>
        <v>95000</v>
      </c>
      <c r="F71" s="6">
        <f t="shared" ca="1" si="6"/>
        <v>45000</v>
      </c>
      <c r="G71">
        <f t="shared" ca="1" si="7"/>
        <v>0</v>
      </c>
      <c r="H71">
        <f t="shared" ca="1" si="8"/>
        <v>0</v>
      </c>
      <c r="I71" s="7">
        <f t="shared" ca="1" si="9"/>
        <v>47000</v>
      </c>
    </row>
    <row r="72" spans="1:9" x14ac:dyDescent="0.25">
      <c r="A72">
        <v>59</v>
      </c>
      <c r="B72" s="3">
        <f t="shared" ca="1" si="10"/>
        <v>65000</v>
      </c>
      <c r="C72">
        <f t="shared" ca="1" si="3"/>
        <v>0</v>
      </c>
      <c r="D72" s="6">
        <f t="shared" ca="1" si="4"/>
        <v>65000</v>
      </c>
      <c r="E72" s="3">
        <f t="shared" ca="1" si="5"/>
        <v>65000</v>
      </c>
      <c r="F72" s="6">
        <f t="shared" ca="1" si="6"/>
        <v>15000</v>
      </c>
      <c r="G72">
        <f t="shared" ca="1" si="7"/>
        <v>0</v>
      </c>
      <c r="H72">
        <f t="shared" ca="1" si="8"/>
        <v>0</v>
      </c>
      <c r="I72" s="7">
        <f t="shared" ca="1" si="9"/>
        <v>29000</v>
      </c>
    </row>
    <row r="73" spans="1:9" x14ac:dyDescent="0.25">
      <c r="A73">
        <v>60</v>
      </c>
      <c r="B73" s="3">
        <f t="shared" ca="1" si="10"/>
        <v>50000</v>
      </c>
      <c r="C73">
        <f t="shared" ca="1" si="3"/>
        <v>0</v>
      </c>
      <c r="D73" s="6">
        <f t="shared" ca="1" si="4"/>
        <v>50000</v>
      </c>
      <c r="E73" s="3">
        <f t="shared" ca="1" si="5"/>
        <v>50000</v>
      </c>
      <c r="F73" s="6">
        <f t="shared" ca="1" si="6"/>
        <v>0</v>
      </c>
      <c r="G73">
        <f t="shared" ca="1" si="7"/>
        <v>0</v>
      </c>
      <c r="H73">
        <f t="shared" ca="1" si="8"/>
        <v>0</v>
      </c>
      <c r="I73" s="7">
        <f t="shared" ca="1" si="9"/>
        <v>20000</v>
      </c>
    </row>
    <row r="74" spans="1:9" x14ac:dyDescent="0.25">
      <c r="A74">
        <v>61</v>
      </c>
      <c r="B74" s="3">
        <f t="shared" ca="1" si="10"/>
        <v>50000</v>
      </c>
      <c r="C74">
        <f t="shared" ca="1" si="3"/>
        <v>0</v>
      </c>
      <c r="D74" s="6">
        <f t="shared" ca="1" si="4"/>
        <v>50000</v>
      </c>
      <c r="E74" s="3">
        <f t="shared" ca="1" si="5"/>
        <v>50000</v>
      </c>
      <c r="F74" s="6">
        <f t="shared" ca="1" si="6"/>
        <v>0</v>
      </c>
      <c r="G74">
        <f t="shared" ca="1" si="7"/>
        <v>0</v>
      </c>
      <c r="H74">
        <f t="shared" ca="1" si="8"/>
        <v>0</v>
      </c>
      <c r="I74" s="7">
        <f t="shared" ca="1" si="9"/>
        <v>20000</v>
      </c>
    </row>
    <row r="75" spans="1:9" x14ac:dyDescent="0.25">
      <c r="A75">
        <v>62</v>
      </c>
      <c r="B75" s="3">
        <f t="shared" ca="1" si="10"/>
        <v>80000</v>
      </c>
      <c r="C75">
        <f t="shared" ca="1" si="3"/>
        <v>0</v>
      </c>
      <c r="D75" s="6">
        <f t="shared" ca="1" si="4"/>
        <v>80000</v>
      </c>
      <c r="E75" s="3">
        <f t="shared" ca="1" si="5"/>
        <v>80000</v>
      </c>
      <c r="F75" s="6">
        <f t="shared" ca="1" si="6"/>
        <v>30000</v>
      </c>
      <c r="G75">
        <f t="shared" ca="1" si="7"/>
        <v>0</v>
      </c>
      <c r="H75">
        <f t="shared" ca="1" si="8"/>
        <v>0</v>
      </c>
      <c r="I75" s="7">
        <f t="shared" ca="1" si="9"/>
        <v>38000</v>
      </c>
    </row>
    <row r="76" spans="1:9" x14ac:dyDescent="0.25">
      <c r="A76">
        <v>63</v>
      </c>
      <c r="B76" s="3">
        <f t="shared" ca="1" si="10"/>
        <v>80000</v>
      </c>
      <c r="C76">
        <f t="shared" ca="1" si="3"/>
        <v>0</v>
      </c>
      <c r="D76" s="6">
        <f t="shared" ca="1" si="4"/>
        <v>80000</v>
      </c>
      <c r="E76" s="3">
        <f t="shared" ca="1" si="5"/>
        <v>80000</v>
      </c>
      <c r="F76" s="6">
        <f t="shared" ca="1" si="6"/>
        <v>30000</v>
      </c>
      <c r="G76">
        <f t="shared" ca="1" si="7"/>
        <v>0</v>
      </c>
      <c r="H76">
        <f t="shared" ca="1" si="8"/>
        <v>0</v>
      </c>
      <c r="I76" s="7">
        <f t="shared" ca="1" si="9"/>
        <v>38000</v>
      </c>
    </row>
    <row r="77" spans="1:9" x14ac:dyDescent="0.25">
      <c r="A77">
        <v>64</v>
      </c>
      <c r="B77" s="3">
        <f t="shared" ca="1" si="10"/>
        <v>80000</v>
      </c>
      <c r="C77">
        <f t="shared" ca="1" si="3"/>
        <v>0</v>
      </c>
      <c r="D77" s="6">
        <f t="shared" ca="1" si="4"/>
        <v>80000</v>
      </c>
      <c r="E77" s="3">
        <f t="shared" ca="1" si="5"/>
        <v>80000</v>
      </c>
      <c r="F77" s="6">
        <f t="shared" ca="1" si="6"/>
        <v>30000</v>
      </c>
      <c r="G77">
        <f t="shared" ca="1" si="7"/>
        <v>0</v>
      </c>
      <c r="H77">
        <f t="shared" ca="1" si="8"/>
        <v>0</v>
      </c>
      <c r="I77" s="7">
        <f t="shared" ca="1" si="9"/>
        <v>38000</v>
      </c>
    </row>
    <row r="78" spans="1:9" x14ac:dyDescent="0.25">
      <c r="A78">
        <v>65</v>
      </c>
      <c r="B78" s="3">
        <f t="shared" ref="B78:B113" ca="1" si="11">LOOKUP(RAND(),$U$5:$U$11,$S$5:$S$11)</f>
        <v>65000</v>
      </c>
      <c r="C78">
        <f t="shared" ca="1" si="3"/>
        <v>0</v>
      </c>
      <c r="D78" s="6">
        <f t="shared" ca="1" si="4"/>
        <v>65000</v>
      </c>
      <c r="E78" s="3">
        <f t="shared" ca="1" si="5"/>
        <v>65000</v>
      </c>
      <c r="F78" s="6">
        <f t="shared" ca="1" si="6"/>
        <v>15000</v>
      </c>
      <c r="G78">
        <f t="shared" ca="1" si="7"/>
        <v>0</v>
      </c>
      <c r="H78">
        <f t="shared" ca="1" si="8"/>
        <v>0</v>
      </c>
      <c r="I78" s="7">
        <f t="shared" ca="1" si="9"/>
        <v>29000</v>
      </c>
    </row>
    <row r="79" spans="1:9" x14ac:dyDescent="0.25">
      <c r="A79">
        <v>66</v>
      </c>
      <c r="B79" s="3">
        <f t="shared" ca="1" si="11"/>
        <v>80000</v>
      </c>
      <c r="C79">
        <f t="shared" ca="1" si="3"/>
        <v>0</v>
      </c>
      <c r="D79" s="6">
        <f t="shared" ca="1" si="4"/>
        <v>80000</v>
      </c>
      <c r="E79" s="3">
        <f t="shared" ca="1" si="5"/>
        <v>80000</v>
      </c>
      <c r="F79" s="6">
        <f t="shared" ca="1" si="6"/>
        <v>30000</v>
      </c>
      <c r="G79">
        <f t="shared" ca="1" si="7"/>
        <v>0</v>
      </c>
      <c r="H79">
        <f t="shared" ca="1" si="8"/>
        <v>0</v>
      </c>
      <c r="I79" s="7">
        <f t="shared" ca="1" si="9"/>
        <v>38000</v>
      </c>
    </row>
    <row r="80" spans="1:9" x14ac:dyDescent="0.25">
      <c r="A80">
        <v>67</v>
      </c>
      <c r="B80" s="3">
        <f t="shared" ca="1" si="11"/>
        <v>65000</v>
      </c>
      <c r="C80">
        <f t="shared" ref="C80:C113" ca="1" si="12">G79</f>
        <v>0</v>
      </c>
      <c r="D80" s="6">
        <f t="shared" ref="D80:D113" ca="1" si="13">B80-C80+H79</f>
        <v>65000</v>
      </c>
      <c r="E80" s="3">
        <f t="shared" ref="E80:E113" ca="1" si="14">IF(D80&lt;E$5,E$5,IF(D80&gt;E$6,E$6,D80))</f>
        <v>65000</v>
      </c>
      <c r="F80" s="6">
        <f t="shared" ref="F80:F113" ca="1" si="15">E80-E$5</f>
        <v>15000</v>
      </c>
      <c r="G80">
        <f t="shared" ref="G80:G113" ca="1" si="16">IF(E80&gt;D80,E80-D80,0)</f>
        <v>0</v>
      </c>
      <c r="H80">
        <f t="shared" ref="H80:H113" ca="1" si="17">IF(D80&gt;E80,D80-E80,0)</f>
        <v>0</v>
      </c>
      <c r="I80" s="7">
        <f t="shared" ref="I80:I113" ca="1" si="18">E$7*E$5+E$8*F80+E$9*G80+E$10*H80</f>
        <v>29000</v>
      </c>
    </row>
    <row r="81" spans="1:9" x14ac:dyDescent="0.25">
      <c r="A81">
        <v>68</v>
      </c>
      <c r="B81" s="3">
        <f t="shared" ca="1" si="11"/>
        <v>65000</v>
      </c>
      <c r="C81">
        <f t="shared" ca="1" si="12"/>
        <v>0</v>
      </c>
      <c r="D81" s="6">
        <f t="shared" ca="1" si="13"/>
        <v>65000</v>
      </c>
      <c r="E81" s="3">
        <f t="shared" ca="1" si="14"/>
        <v>65000</v>
      </c>
      <c r="F81" s="6">
        <f t="shared" ca="1" si="15"/>
        <v>15000</v>
      </c>
      <c r="G81">
        <f t="shared" ca="1" si="16"/>
        <v>0</v>
      </c>
      <c r="H81">
        <f t="shared" ca="1" si="17"/>
        <v>0</v>
      </c>
      <c r="I81" s="7">
        <f t="shared" ca="1" si="18"/>
        <v>29000</v>
      </c>
    </row>
    <row r="82" spans="1:9" x14ac:dyDescent="0.25">
      <c r="A82">
        <v>69</v>
      </c>
      <c r="B82" s="3">
        <f t="shared" ca="1" si="11"/>
        <v>95000</v>
      </c>
      <c r="C82">
        <f t="shared" ca="1" si="12"/>
        <v>0</v>
      </c>
      <c r="D82" s="6">
        <f t="shared" ca="1" si="13"/>
        <v>95000</v>
      </c>
      <c r="E82" s="3">
        <f t="shared" ca="1" si="14"/>
        <v>95000</v>
      </c>
      <c r="F82" s="6">
        <f t="shared" ca="1" si="15"/>
        <v>45000</v>
      </c>
      <c r="G82">
        <f t="shared" ca="1" si="16"/>
        <v>0</v>
      </c>
      <c r="H82">
        <f t="shared" ca="1" si="17"/>
        <v>0</v>
      </c>
      <c r="I82" s="7">
        <f t="shared" ca="1" si="18"/>
        <v>47000</v>
      </c>
    </row>
    <row r="83" spans="1:9" x14ac:dyDescent="0.25">
      <c r="A83">
        <v>70</v>
      </c>
      <c r="B83" s="3">
        <f t="shared" ca="1" si="11"/>
        <v>65000</v>
      </c>
      <c r="C83">
        <f t="shared" ca="1" si="12"/>
        <v>0</v>
      </c>
      <c r="D83" s="6">
        <f t="shared" ca="1" si="13"/>
        <v>65000</v>
      </c>
      <c r="E83" s="3">
        <f t="shared" ca="1" si="14"/>
        <v>65000</v>
      </c>
      <c r="F83" s="6">
        <f t="shared" ca="1" si="15"/>
        <v>15000</v>
      </c>
      <c r="G83">
        <f t="shared" ca="1" si="16"/>
        <v>0</v>
      </c>
      <c r="H83">
        <f t="shared" ca="1" si="17"/>
        <v>0</v>
      </c>
      <c r="I83" s="7">
        <f t="shared" ca="1" si="18"/>
        <v>29000</v>
      </c>
    </row>
    <row r="84" spans="1:9" x14ac:dyDescent="0.25">
      <c r="A84">
        <v>71</v>
      </c>
      <c r="B84" s="3">
        <f t="shared" ca="1" si="11"/>
        <v>50000</v>
      </c>
      <c r="C84">
        <f t="shared" ca="1" si="12"/>
        <v>0</v>
      </c>
      <c r="D84" s="6">
        <f t="shared" ca="1" si="13"/>
        <v>50000</v>
      </c>
      <c r="E84" s="3">
        <f t="shared" ca="1" si="14"/>
        <v>50000</v>
      </c>
      <c r="F84" s="6">
        <f t="shared" ca="1" si="15"/>
        <v>0</v>
      </c>
      <c r="G84">
        <f t="shared" ca="1" si="16"/>
        <v>0</v>
      </c>
      <c r="H84">
        <f t="shared" ca="1" si="17"/>
        <v>0</v>
      </c>
      <c r="I84" s="7">
        <f t="shared" ca="1" si="18"/>
        <v>20000</v>
      </c>
    </row>
    <row r="85" spans="1:9" x14ac:dyDescent="0.25">
      <c r="A85">
        <v>72</v>
      </c>
      <c r="B85" s="3">
        <f t="shared" ca="1" si="11"/>
        <v>110000</v>
      </c>
      <c r="C85">
        <f t="shared" ca="1" si="12"/>
        <v>0</v>
      </c>
      <c r="D85" s="6">
        <f t="shared" ca="1" si="13"/>
        <v>110000</v>
      </c>
      <c r="E85" s="3">
        <f t="shared" ca="1" si="14"/>
        <v>100000</v>
      </c>
      <c r="F85" s="6">
        <f t="shared" ca="1" si="15"/>
        <v>50000</v>
      </c>
      <c r="G85">
        <f t="shared" ca="1" si="16"/>
        <v>0</v>
      </c>
      <c r="H85">
        <f t="shared" ca="1" si="17"/>
        <v>10000</v>
      </c>
      <c r="I85" s="7">
        <f t="shared" ca="1" si="18"/>
        <v>60000</v>
      </c>
    </row>
    <row r="86" spans="1:9" x14ac:dyDescent="0.25">
      <c r="A86">
        <v>73</v>
      </c>
      <c r="B86" s="3">
        <f t="shared" ca="1" si="11"/>
        <v>95000</v>
      </c>
      <c r="C86">
        <f t="shared" ca="1" si="12"/>
        <v>0</v>
      </c>
      <c r="D86" s="6">
        <f t="shared" ca="1" si="13"/>
        <v>105000</v>
      </c>
      <c r="E86" s="3">
        <f t="shared" ca="1" si="14"/>
        <v>100000</v>
      </c>
      <c r="F86" s="6">
        <f t="shared" ca="1" si="15"/>
        <v>50000</v>
      </c>
      <c r="G86">
        <f t="shared" ca="1" si="16"/>
        <v>0</v>
      </c>
      <c r="H86">
        <f t="shared" ca="1" si="17"/>
        <v>5000</v>
      </c>
      <c r="I86" s="7">
        <f t="shared" ca="1" si="18"/>
        <v>55000</v>
      </c>
    </row>
    <row r="87" spans="1:9" x14ac:dyDescent="0.25">
      <c r="A87">
        <v>74</v>
      </c>
      <c r="B87" s="3">
        <f t="shared" ca="1" si="11"/>
        <v>65000</v>
      </c>
      <c r="C87">
        <f t="shared" ca="1" si="12"/>
        <v>0</v>
      </c>
      <c r="D87" s="6">
        <f t="shared" ca="1" si="13"/>
        <v>70000</v>
      </c>
      <c r="E87" s="3">
        <f t="shared" ca="1" si="14"/>
        <v>70000</v>
      </c>
      <c r="F87" s="6">
        <f t="shared" ca="1" si="15"/>
        <v>20000</v>
      </c>
      <c r="G87">
        <f t="shared" ca="1" si="16"/>
        <v>0</v>
      </c>
      <c r="H87">
        <f t="shared" ca="1" si="17"/>
        <v>0</v>
      </c>
      <c r="I87" s="7">
        <f t="shared" ca="1" si="18"/>
        <v>32000</v>
      </c>
    </row>
    <row r="88" spans="1:9" x14ac:dyDescent="0.25">
      <c r="A88">
        <v>75</v>
      </c>
      <c r="B88" s="3">
        <f t="shared" ca="1" si="11"/>
        <v>80000</v>
      </c>
      <c r="C88">
        <f t="shared" ca="1" si="12"/>
        <v>0</v>
      </c>
      <c r="D88" s="6">
        <f t="shared" ca="1" si="13"/>
        <v>80000</v>
      </c>
      <c r="E88" s="3">
        <f t="shared" ca="1" si="14"/>
        <v>80000</v>
      </c>
      <c r="F88" s="6">
        <f t="shared" ca="1" si="15"/>
        <v>30000</v>
      </c>
      <c r="G88">
        <f t="shared" ca="1" si="16"/>
        <v>0</v>
      </c>
      <c r="H88">
        <f t="shared" ca="1" si="17"/>
        <v>0</v>
      </c>
      <c r="I88" s="7">
        <f t="shared" ca="1" si="18"/>
        <v>38000</v>
      </c>
    </row>
    <row r="89" spans="1:9" x14ac:dyDescent="0.25">
      <c r="A89">
        <v>76</v>
      </c>
      <c r="B89" s="3">
        <f t="shared" ca="1" si="11"/>
        <v>95000</v>
      </c>
      <c r="C89">
        <f t="shared" ca="1" si="12"/>
        <v>0</v>
      </c>
      <c r="D89" s="6">
        <f t="shared" ca="1" si="13"/>
        <v>95000</v>
      </c>
      <c r="E89" s="3">
        <f t="shared" ca="1" si="14"/>
        <v>95000</v>
      </c>
      <c r="F89" s="6">
        <f t="shared" ca="1" si="15"/>
        <v>45000</v>
      </c>
      <c r="G89">
        <f t="shared" ca="1" si="16"/>
        <v>0</v>
      </c>
      <c r="H89">
        <f t="shared" ca="1" si="17"/>
        <v>0</v>
      </c>
      <c r="I89" s="7">
        <f t="shared" ca="1" si="18"/>
        <v>47000</v>
      </c>
    </row>
    <row r="90" spans="1:9" x14ac:dyDescent="0.25">
      <c r="A90">
        <v>77</v>
      </c>
      <c r="B90" s="3">
        <f t="shared" ca="1" si="11"/>
        <v>65000</v>
      </c>
      <c r="C90">
        <f t="shared" ca="1" si="12"/>
        <v>0</v>
      </c>
      <c r="D90" s="6">
        <f t="shared" ca="1" si="13"/>
        <v>65000</v>
      </c>
      <c r="E90" s="3">
        <f t="shared" ca="1" si="14"/>
        <v>65000</v>
      </c>
      <c r="F90" s="6">
        <f t="shared" ca="1" si="15"/>
        <v>15000</v>
      </c>
      <c r="G90">
        <f t="shared" ca="1" si="16"/>
        <v>0</v>
      </c>
      <c r="H90">
        <f t="shared" ca="1" si="17"/>
        <v>0</v>
      </c>
      <c r="I90" s="7">
        <f t="shared" ca="1" si="18"/>
        <v>29000</v>
      </c>
    </row>
    <row r="91" spans="1:9" x14ac:dyDescent="0.25">
      <c r="A91">
        <v>78</v>
      </c>
      <c r="B91" s="3">
        <f t="shared" ca="1" si="11"/>
        <v>65000</v>
      </c>
      <c r="C91">
        <f t="shared" ca="1" si="12"/>
        <v>0</v>
      </c>
      <c r="D91" s="6">
        <f t="shared" ca="1" si="13"/>
        <v>65000</v>
      </c>
      <c r="E91" s="3">
        <f t="shared" ca="1" si="14"/>
        <v>65000</v>
      </c>
      <c r="F91" s="6">
        <f t="shared" ca="1" si="15"/>
        <v>15000</v>
      </c>
      <c r="G91">
        <f t="shared" ca="1" si="16"/>
        <v>0</v>
      </c>
      <c r="H91">
        <f t="shared" ca="1" si="17"/>
        <v>0</v>
      </c>
      <c r="I91" s="7">
        <f t="shared" ca="1" si="18"/>
        <v>29000</v>
      </c>
    </row>
    <row r="92" spans="1:9" x14ac:dyDescent="0.25">
      <c r="A92">
        <v>79</v>
      </c>
      <c r="B92" s="3">
        <f t="shared" ca="1" si="11"/>
        <v>65000</v>
      </c>
      <c r="C92">
        <f t="shared" ca="1" si="12"/>
        <v>0</v>
      </c>
      <c r="D92" s="6">
        <f t="shared" ca="1" si="13"/>
        <v>65000</v>
      </c>
      <c r="E92" s="3">
        <f t="shared" ca="1" si="14"/>
        <v>65000</v>
      </c>
      <c r="F92" s="6">
        <f t="shared" ca="1" si="15"/>
        <v>15000</v>
      </c>
      <c r="G92">
        <f t="shared" ca="1" si="16"/>
        <v>0</v>
      </c>
      <c r="H92">
        <f t="shared" ca="1" si="17"/>
        <v>0</v>
      </c>
      <c r="I92" s="7">
        <f t="shared" ca="1" si="18"/>
        <v>29000</v>
      </c>
    </row>
    <row r="93" spans="1:9" x14ac:dyDescent="0.25">
      <c r="A93">
        <v>80</v>
      </c>
      <c r="B93" s="3">
        <f t="shared" ca="1" si="11"/>
        <v>80000</v>
      </c>
      <c r="C93">
        <f t="shared" ca="1" si="12"/>
        <v>0</v>
      </c>
      <c r="D93" s="6">
        <f t="shared" ca="1" si="13"/>
        <v>80000</v>
      </c>
      <c r="E93" s="3">
        <f t="shared" ca="1" si="14"/>
        <v>80000</v>
      </c>
      <c r="F93" s="6">
        <f t="shared" ca="1" si="15"/>
        <v>30000</v>
      </c>
      <c r="G93">
        <f t="shared" ca="1" si="16"/>
        <v>0</v>
      </c>
      <c r="H93">
        <f t="shared" ca="1" si="17"/>
        <v>0</v>
      </c>
      <c r="I93" s="7">
        <f t="shared" ca="1" si="18"/>
        <v>38000</v>
      </c>
    </row>
    <row r="94" spans="1:9" x14ac:dyDescent="0.25">
      <c r="A94">
        <v>81</v>
      </c>
      <c r="B94" s="3">
        <f t="shared" ca="1" si="11"/>
        <v>125000</v>
      </c>
      <c r="C94">
        <f t="shared" ca="1" si="12"/>
        <v>0</v>
      </c>
      <c r="D94" s="6">
        <f t="shared" ca="1" si="13"/>
        <v>125000</v>
      </c>
      <c r="E94" s="3">
        <f t="shared" ca="1" si="14"/>
        <v>100000</v>
      </c>
      <c r="F94" s="6">
        <f t="shared" ca="1" si="15"/>
        <v>50000</v>
      </c>
      <c r="G94">
        <f t="shared" ca="1" si="16"/>
        <v>0</v>
      </c>
      <c r="H94">
        <f t="shared" ca="1" si="17"/>
        <v>25000</v>
      </c>
      <c r="I94" s="7">
        <f t="shared" ca="1" si="18"/>
        <v>75000</v>
      </c>
    </row>
    <row r="95" spans="1:9" x14ac:dyDescent="0.25">
      <c r="A95">
        <v>82</v>
      </c>
      <c r="B95" s="3">
        <f t="shared" ca="1" si="11"/>
        <v>50000</v>
      </c>
      <c r="C95">
        <f t="shared" ca="1" si="12"/>
        <v>0</v>
      </c>
      <c r="D95" s="6">
        <f t="shared" ca="1" si="13"/>
        <v>75000</v>
      </c>
      <c r="E95" s="3">
        <f t="shared" ca="1" si="14"/>
        <v>75000</v>
      </c>
      <c r="F95" s="6">
        <f t="shared" ca="1" si="15"/>
        <v>25000</v>
      </c>
      <c r="G95">
        <f t="shared" ca="1" si="16"/>
        <v>0</v>
      </c>
      <c r="H95">
        <f t="shared" ca="1" si="17"/>
        <v>0</v>
      </c>
      <c r="I95" s="7">
        <f t="shared" ca="1" si="18"/>
        <v>35000</v>
      </c>
    </row>
    <row r="96" spans="1:9" x14ac:dyDescent="0.25">
      <c r="A96">
        <v>83</v>
      </c>
      <c r="B96" s="3">
        <f t="shared" ca="1" si="11"/>
        <v>125000</v>
      </c>
      <c r="C96">
        <f t="shared" ca="1" si="12"/>
        <v>0</v>
      </c>
      <c r="D96" s="6">
        <f t="shared" ca="1" si="13"/>
        <v>125000</v>
      </c>
      <c r="E96" s="3">
        <f t="shared" ca="1" si="14"/>
        <v>100000</v>
      </c>
      <c r="F96" s="6">
        <f t="shared" ca="1" si="15"/>
        <v>50000</v>
      </c>
      <c r="G96">
        <f t="shared" ca="1" si="16"/>
        <v>0</v>
      </c>
      <c r="H96">
        <f t="shared" ca="1" si="17"/>
        <v>25000</v>
      </c>
      <c r="I96" s="7">
        <f t="shared" ca="1" si="18"/>
        <v>75000</v>
      </c>
    </row>
    <row r="97" spans="1:9" x14ac:dyDescent="0.25">
      <c r="A97">
        <v>84</v>
      </c>
      <c r="B97" s="3">
        <f t="shared" ca="1" si="11"/>
        <v>35000</v>
      </c>
      <c r="C97">
        <f t="shared" ca="1" si="12"/>
        <v>0</v>
      </c>
      <c r="D97" s="6">
        <f t="shared" ca="1" si="13"/>
        <v>60000</v>
      </c>
      <c r="E97" s="3">
        <f t="shared" ca="1" si="14"/>
        <v>60000</v>
      </c>
      <c r="F97" s="6">
        <f t="shared" ca="1" si="15"/>
        <v>10000</v>
      </c>
      <c r="G97">
        <f t="shared" ca="1" si="16"/>
        <v>0</v>
      </c>
      <c r="H97">
        <f t="shared" ca="1" si="17"/>
        <v>0</v>
      </c>
      <c r="I97" s="7">
        <f t="shared" ca="1" si="18"/>
        <v>26000</v>
      </c>
    </row>
    <row r="98" spans="1:9" x14ac:dyDescent="0.25">
      <c r="A98">
        <v>85</v>
      </c>
      <c r="B98" s="3">
        <f t="shared" ca="1" si="11"/>
        <v>35000</v>
      </c>
      <c r="C98">
        <f t="shared" ca="1" si="12"/>
        <v>0</v>
      </c>
      <c r="D98" s="6">
        <f t="shared" ca="1" si="13"/>
        <v>35000</v>
      </c>
      <c r="E98" s="3">
        <f t="shared" ca="1" si="14"/>
        <v>50000</v>
      </c>
      <c r="F98" s="6">
        <f t="shared" ca="1" si="15"/>
        <v>0</v>
      </c>
      <c r="G98">
        <f t="shared" ca="1" si="16"/>
        <v>15000</v>
      </c>
      <c r="H98">
        <f t="shared" ca="1" si="17"/>
        <v>0</v>
      </c>
      <c r="I98" s="7">
        <f t="shared" ca="1" si="18"/>
        <v>20750</v>
      </c>
    </row>
    <row r="99" spans="1:9" x14ac:dyDescent="0.25">
      <c r="A99">
        <v>86</v>
      </c>
      <c r="B99" s="3">
        <f t="shared" ca="1" si="11"/>
        <v>80000</v>
      </c>
      <c r="C99">
        <f t="shared" ca="1" si="12"/>
        <v>15000</v>
      </c>
      <c r="D99" s="6">
        <f t="shared" ca="1" si="13"/>
        <v>65000</v>
      </c>
      <c r="E99" s="3">
        <f t="shared" ca="1" si="14"/>
        <v>65000</v>
      </c>
      <c r="F99" s="6">
        <f t="shared" ca="1" si="15"/>
        <v>15000</v>
      </c>
      <c r="G99">
        <f t="shared" ca="1" si="16"/>
        <v>0</v>
      </c>
      <c r="H99">
        <f t="shared" ca="1" si="17"/>
        <v>0</v>
      </c>
      <c r="I99" s="7">
        <f t="shared" ca="1" si="18"/>
        <v>29000</v>
      </c>
    </row>
    <row r="100" spans="1:9" x14ac:dyDescent="0.25">
      <c r="A100">
        <v>87</v>
      </c>
      <c r="B100" s="3">
        <f t="shared" ca="1" si="11"/>
        <v>80000</v>
      </c>
      <c r="C100">
        <f t="shared" ca="1" si="12"/>
        <v>0</v>
      </c>
      <c r="D100" s="6">
        <f t="shared" ca="1" si="13"/>
        <v>80000</v>
      </c>
      <c r="E100" s="3">
        <f t="shared" ca="1" si="14"/>
        <v>80000</v>
      </c>
      <c r="F100" s="6">
        <f t="shared" ca="1" si="15"/>
        <v>30000</v>
      </c>
      <c r="G100">
        <f t="shared" ca="1" si="16"/>
        <v>0</v>
      </c>
      <c r="H100">
        <f t="shared" ca="1" si="17"/>
        <v>0</v>
      </c>
      <c r="I100" s="7">
        <f t="shared" ca="1" si="18"/>
        <v>38000</v>
      </c>
    </row>
    <row r="101" spans="1:9" x14ac:dyDescent="0.25">
      <c r="A101">
        <v>88</v>
      </c>
      <c r="B101" s="3">
        <f t="shared" ca="1" si="11"/>
        <v>80000</v>
      </c>
      <c r="C101">
        <f t="shared" ca="1" si="12"/>
        <v>0</v>
      </c>
      <c r="D101" s="6">
        <f t="shared" ca="1" si="13"/>
        <v>80000</v>
      </c>
      <c r="E101" s="3">
        <f t="shared" ca="1" si="14"/>
        <v>80000</v>
      </c>
      <c r="F101" s="6">
        <f t="shared" ca="1" si="15"/>
        <v>30000</v>
      </c>
      <c r="G101">
        <f t="shared" ca="1" si="16"/>
        <v>0</v>
      </c>
      <c r="H101">
        <f t="shared" ca="1" si="17"/>
        <v>0</v>
      </c>
      <c r="I101" s="7">
        <f t="shared" ca="1" si="18"/>
        <v>38000</v>
      </c>
    </row>
    <row r="102" spans="1:9" x14ac:dyDescent="0.25">
      <c r="A102">
        <v>89</v>
      </c>
      <c r="B102" s="3">
        <f t="shared" ca="1" si="11"/>
        <v>65000</v>
      </c>
      <c r="C102">
        <f t="shared" ca="1" si="12"/>
        <v>0</v>
      </c>
      <c r="D102" s="6">
        <f t="shared" ca="1" si="13"/>
        <v>65000</v>
      </c>
      <c r="E102" s="3">
        <f t="shared" ca="1" si="14"/>
        <v>65000</v>
      </c>
      <c r="F102" s="6">
        <f t="shared" ca="1" si="15"/>
        <v>15000</v>
      </c>
      <c r="G102">
        <f t="shared" ca="1" si="16"/>
        <v>0</v>
      </c>
      <c r="H102">
        <f t="shared" ca="1" si="17"/>
        <v>0</v>
      </c>
      <c r="I102" s="7">
        <f t="shared" ca="1" si="18"/>
        <v>29000</v>
      </c>
    </row>
    <row r="103" spans="1:9" x14ac:dyDescent="0.25">
      <c r="A103">
        <v>90</v>
      </c>
      <c r="B103" s="3">
        <f t="shared" ca="1" si="11"/>
        <v>125000</v>
      </c>
      <c r="C103">
        <f t="shared" ca="1" si="12"/>
        <v>0</v>
      </c>
      <c r="D103" s="6">
        <f t="shared" ca="1" si="13"/>
        <v>125000</v>
      </c>
      <c r="E103" s="3">
        <f t="shared" ca="1" si="14"/>
        <v>100000</v>
      </c>
      <c r="F103" s="6">
        <f t="shared" ca="1" si="15"/>
        <v>50000</v>
      </c>
      <c r="G103">
        <f t="shared" ca="1" si="16"/>
        <v>0</v>
      </c>
      <c r="H103">
        <f t="shared" ca="1" si="17"/>
        <v>25000</v>
      </c>
      <c r="I103" s="7">
        <f t="shared" ca="1" si="18"/>
        <v>75000</v>
      </c>
    </row>
    <row r="104" spans="1:9" x14ac:dyDescent="0.25">
      <c r="A104">
        <v>91</v>
      </c>
      <c r="B104" s="3">
        <f t="shared" ca="1" si="11"/>
        <v>65000</v>
      </c>
      <c r="C104">
        <f t="shared" ca="1" si="12"/>
        <v>0</v>
      </c>
      <c r="D104" s="6">
        <f t="shared" ca="1" si="13"/>
        <v>90000</v>
      </c>
      <c r="E104" s="3">
        <f t="shared" ca="1" si="14"/>
        <v>90000</v>
      </c>
      <c r="F104" s="6">
        <f t="shared" ca="1" si="15"/>
        <v>40000</v>
      </c>
      <c r="G104">
        <f t="shared" ca="1" si="16"/>
        <v>0</v>
      </c>
      <c r="H104">
        <f t="shared" ca="1" si="17"/>
        <v>0</v>
      </c>
      <c r="I104" s="7">
        <f t="shared" ca="1" si="18"/>
        <v>44000</v>
      </c>
    </row>
    <row r="105" spans="1:9" x14ac:dyDescent="0.25">
      <c r="A105">
        <v>92</v>
      </c>
      <c r="B105" s="3">
        <f t="shared" ca="1" si="11"/>
        <v>125000</v>
      </c>
      <c r="C105">
        <f t="shared" ca="1" si="12"/>
        <v>0</v>
      </c>
      <c r="D105" s="6">
        <f t="shared" ca="1" si="13"/>
        <v>125000</v>
      </c>
      <c r="E105" s="3">
        <f t="shared" ca="1" si="14"/>
        <v>100000</v>
      </c>
      <c r="F105" s="6">
        <f t="shared" ca="1" si="15"/>
        <v>50000</v>
      </c>
      <c r="G105">
        <f t="shared" ca="1" si="16"/>
        <v>0</v>
      </c>
      <c r="H105">
        <f t="shared" ca="1" si="17"/>
        <v>25000</v>
      </c>
      <c r="I105" s="7">
        <f t="shared" ca="1" si="18"/>
        <v>75000</v>
      </c>
    </row>
    <row r="106" spans="1:9" x14ac:dyDescent="0.25">
      <c r="A106">
        <v>93</v>
      </c>
      <c r="B106" s="3">
        <f t="shared" ca="1" si="11"/>
        <v>95000</v>
      </c>
      <c r="C106">
        <f t="shared" ca="1" si="12"/>
        <v>0</v>
      </c>
      <c r="D106" s="6">
        <f t="shared" ca="1" si="13"/>
        <v>120000</v>
      </c>
      <c r="E106" s="3">
        <f t="shared" ca="1" si="14"/>
        <v>100000</v>
      </c>
      <c r="F106" s="6">
        <f t="shared" ca="1" si="15"/>
        <v>50000</v>
      </c>
      <c r="G106">
        <f t="shared" ca="1" si="16"/>
        <v>0</v>
      </c>
      <c r="H106">
        <f t="shared" ca="1" si="17"/>
        <v>20000</v>
      </c>
      <c r="I106" s="7">
        <f t="shared" ca="1" si="18"/>
        <v>70000</v>
      </c>
    </row>
    <row r="107" spans="1:9" x14ac:dyDescent="0.25">
      <c r="A107">
        <v>94</v>
      </c>
      <c r="B107" s="3">
        <f t="shared" ca="1" si="11"/>
        <v>95000</v>
      </c>
      <c r="C107">
        <f t="shared" ca="1" si="12"/>
        <v>0</v>
      </c>
      <c r="D107" s="6">
        <f t="shared" ca="1" si="13"/>
        <v>115000</v>
      </c>
      <c r="E107" s="3">
        <f t="shared" ca="1" si="14"/>
        <v>100000</v>
      </c>
      <c r="F107" s="6">
        <f t="shared" ca="1" si="15"/>
        <v>50000</v>
      </c>
      <c r="G107">
        <f t="shared" ca="1" si="16"/>
        <v>0</v>
      </c>
      <c r="H107">
        <f t="shared" ca="1" si="17"/>
        <v>15000</v>
      </c>
      <c r="I107" s="7">
        <f t="shared" ca="1" si="18"/>
        <v>65000</v>
      </c>
    </row>
    <row r="108" spans="1:9" x14ac:dyDescent="0.25">
      <c r="A108">
        <v>95</v>
      </c>
      <c r="B108" s="3">
        <f t="shared" ca="1" si="11"/>
        <v>95000</v>
      </c>
      <c r="C108">
        <f t="shared" ca="1" si="12"/>
        <v>0</v>
      </c>
      <c r="D108" s="6">
        <f t="shared" ca="1" si="13"/>
        <v>110000</v>
      </c>
      <c r="E108" s="3">
        <f t="shared" ca="1" si="14"/>
        <v>100000</v>
      </c>
      <c r="F108" s="6">
        <f t="shared" ca="1" si="15"/>
        <v>50000</v>
      </c>
      <c r="G108">
        <f t="shared" ca="1" si="16"/>
        <v>0</v>
      </c>
      <c r="H108">
        <f t="shared" ca="1" si="17"/>
        <v>10000</v>
      </c>
      <c r="I108" s="7">
        <f t="shared" ca="1" si="18"/>
        <v>60000</v>
      </c>
    </row>
    <row r="109" spans="1:9" x14ac:dyDescent="0.25">
      <c r="A109">
        <v>96</v>
      </c>
      <c r="B109" s="3">
        <f t="shared" ca="1" si="11"/>
        <v>80000</v>
      </c>
      <c r="C109">
        <f t="shared" ca="1" si="12"/>
        <v>0</v>
      </c>
      <c r="D109" s="6">
        <f t="shared" ca="1" si="13"/>
        <v>90000</v>
      </c>
      <c r="E109" s="3">
        <f t="shared" ca="1" si="14"/>
        <v>90000</v>
      </c>
      <c r="F109" s="6">
        <f t="shared" ca="1" si="15"/>
        <v>40000</v>
      </c>
      <c r="G109">
        <f t="shared" ca="1" si="16"/>
        <v>0</v>
      </c>
      <c r="H109">
        <f t="shared" ca="1" si="17"/>
        <v>0</v>
      </c>
      <c r="I109" s="7">
        <f t="shared" ca="1" si="18"/>
        <v>44000</v>
      </c>
    </row>
    <row r="110" spans="1:9" x14ac:dyDescent="0.25">
      <c r="A110">
        <v>97</v>
      </c>
      <c r="B110" s="3">
        <f t="shared" ca="1" si="11"/>
        <v>50000</v>
      </c>
      <c r="C110">
        <f t="shared" ca="1" si="12"/>
        <v>0</v>
      </c>
      <c r="D110" s="6">
        <f t="shared" ca="1" si="13"/>
        <v>50000</v>
      </c>
      <c r="E110" s="3">
        <f t="shared" ca="1" si="14"/>
        <v>50000</v>
      </c>
      <c r="F110" s="6">
        <f t="shared" ca="1" si="15"/>
        <v>0</v>
      </c>
      <c r="G110">
        <f t="shared" ca="1" si="16"/>
        <v>0</v>
      </c>
      <c r="H110">
        <f t="shared" ca="1" si="17"/>
        <v>0</v>
      </c>
      <c r="I110" s="7">
        <f t="shared" ca="1" si="18"/>
        <v>20000</v>
      </c>
    </row>
    <row r="111" spans="1:9" x14ac:dyDescent="0.25">
      <c r="A111">
        <v>98</v>
      </c>
      <c r="B111" s="3">
        <f t="shared" ca="1" si="11"/>
        <v>110000</v>
      </c>
      <c r="C111">
        <f t="shared" ca="1" si="12"/>
        <v>0</v>
      </c>
      <c r="D111" s="6">
        <f t="shared" ca="1" si="13"/>
        <v>110000</v>
      </c>
      <c r="E111" s="3">
        <f t="shared" ca="1" si="14"/>
        <v>100000</v>
      </c>
      <c r="F111" s="6">
        <f t="shared" ca="1" si="15"/>
        <v>50000</v>
      </c>
      <c r="G111">
        <f t="shared" ca="1" si="16"/>
        <v>0</v>
      </c>
      <c r="H111">
        <f t="shared" ca="1" si="17"/>
        <v>10000</v>
      </c>
      <c r="I111" s="7">
        <f t="shared" ca="1" si="18"/>
        <v>60000</v>
      </c>
    </row>
    <row r="112" spans="1:9" x14ac:dyDescent="0.25">
      <c r="A112">
        <v>99</v>
      </c>
      <c r="B112" s="3">
        <f t="shared" ca="1" si="11"/>
        <v>80000</v>
      </c>
      <c r="C112">
        <f t="shared" ca="1" si="12"/>
        <v>0</v>
      </c>
      <c r="D112" s="6">
        <f t="shared" ca="1" si="13"/>
        <v>90000</v>
      </c>
      <c r="E112" s="3">
        <f t="shared" ca="1" si="14"/>
        <v>90000</v>
      </c>
      <c r="F112" s="6">
        <f t="shared" ca="1" si="15"/>
        <v>40000</v>
      </c>
      <c r="G112">
        <f t="shared" ca="1" si="16"/>
        <v>0</v>
      </c>
      <c r="H112">
        <f t="shared" ca="1" si="17"/>
        <v>0</v>
      </c>
      <c r="I112" s="7">
        <f t="shared" ca="1" si="18"/>
        <v>44000</v>
      </c>
    </row>
    <row r="113" spans="1:9" x14ac:dyDescent="0.25">
      <c r="A113">
        <v>100</v>
      </c>
      <c r="B113" s="3">
        <f t="shared" ca="1" si="11"/>
        <v>125000</v>
      </c>
      <c r="C113">
        <f t="shared" ca="1" si="12"/>
        <v>0</v>
      </c>
      <c r="D113" s="6">
        <f t="shared" ca="1" si="13"/>
        <v>125000</v>
      </c>
      <c r="E113" s="3">
        <f t="shared" ca="1" si="14"/>
        <v>100000</v>
      </c>
      <c r="F113" s="6">
        <f t="shared" ca="1" si="15"/>
        <v>50000</v>
      </c>
      <c r="G113">
        <f t="shared" ca="1" si="16"/>
        <v>0</v>
      </c>
      <c r="H113">
        <f t="shared" ca="1" si="17"/>
        <v>25000</v>
      </c>
      <c r="I113" s="7">
        <f t="shared" ca="1" si="18"/>
        <v>75000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Sheet1</vt:lpstr>
      <vt:lpstr>two shift</vt:lpstr>
      <vt:lpstr>current</vt:lpstr>
      <vt:lpstr>Sheet2</vt:lpstr>
      <vt:lpstr>Sheet3</vt:lpstr>
    </vt:vector>
  </TitlesOfParts>
  <Company>Le Moyne College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LeMoyne College</dc:creator>
  <cp:lastModifiedBy>LeMoyne College</cp:lastModifiedBy>
  <dcterms:created xsi:type="dcterms:W3CDTF">2014-09-18T12:42:13Z</dcterms:created>
  <dcterms:modified xsi:type="dcterms:W3CDTF">2014-09-25T13:23:53Z</dcterms:modified>
</cp:coreProperties>
</file>