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748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21" i="1" l="1"/>
  <c r="D26" i="1" s="1"/>
  <c r="H15" i="1"/>
  <c r="G15" i="1"/>
  <c r="F16" i="1"/>
  <c r="F17" i="1" s="1"/>
  <c r="F15" i="1"/>
  <c r="C18" i="1"/>
  <c r="C19" i="1"/>
  <c r="C17" i="1"/>
  <c r="C16" i="1"/>
  <c r="C15" i="1"/>
  <c r="H17" i="1" l="1"/>
  <c r="F18" i="1"/>
  <c r="F19" i="1" s="1"/>
  <c r="H19" i="1" s="1"/>
  <c r="H16" i="1"/>
  <c r="H18" i="1" l="1"/>
  <c r="H21" i="1" s="1"/>
  <c r="C26" i="1" s="1"/>
  <c r="C22" i="1" l="1"/>
  <c r="B42" i="1" s="1"/>
</calcChain>
</file>

<file path=xl/sharedStrings.xml><?xml version="1.0" encoding="utf-8"?>
<sst xmlns="http://schemas.openxmlformats.org/spreadsheetml/2006/main" count="34" uniqueCount="28">
  <si>
    <t>Product Redesign Analysis</t>
  </si>
  <si>
    <t>Given Information</t>
  </si>
  <si>
    <t>current profit</t>
  </si>
  <si>
    <t>projected decline yr 1,2</t>
  </si>
  <si>
    <t>projected decline yr 3,4,5</t>
  </si>
  <si>
    <t>redesign cost</t>
  </si>
  <si>
    <t>projected increase yr 2,3,4,5</t>
  </si>
  <si>
    <t>discount rate</t>
  </si>
  <si>
    <t>Model Calculations</t>
  </si>
  <si>
    <t>Current Scenario</t>
  </si>
  <si>
    <t>Redesign Scenario</t>
  </si>
  <si>
    <t>year 1</t>
  </si>
  <si>
    <t>year 2</t>
  </si>
  <si>
    <t>year 3</t>
  </si>
  <si>
    <t>year 4</t>
  </si>
  <si>
    <t>year 5</t>
  </si>
  <si>
    <t>Profit</t>
  </si>
  <si>
    <t>extra cost</t>
  </si>
  <si>
    <t>net Profit</t>
  </si>
  <si>
    <t xml:space="preserve">NPV </t>
  </si>
  <si>
    <t>NPV</t>
  </si>
  <si>
    <t>Sensitivity Analysis</t>
  </si>
  <si>
    <t>annual inc from redesign</t>
  </si>
  <si>
    <t>with redesign</t>
  </si>
  <si>
    <t>w/o redesign</t>
  </si>
  <si>
    <t>discount rates</t>
  </si>
  <si>
    <t>inc in profits</t>
  </si>
  <si>
    <t>Net Gain from Redesign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</si>
</sst>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2" fillId="2" borderId="0" xfId="0" applyFont="1" applyFill="1"/>
    <xf numFmtId="0" fontId="2" fillId="3" borderId="0" xfId="0" applyFont="1" applyFill="1"/>
    <xf numFmtId="164" fontId="0" fillId="0" borderId="0" xfId="1" applyNumberFormat="1" applyFont="1"/>
    <xf numFmtId="9" fontId="0" fillId="0" borderId="0" xfId="2" applyFont="1"/>
    <xf numFmtId="164" fontId="0" fillId="0" borderId="0" xfId="0" applyNumberFormat="1"/>
    <xf numFmtId="6" fontId="0" fillId="0" borderId="0" xfId="0" applyNumberFormat="1"/>
    <xf numFmtId="0" fontId="2" fillId="4" borderId="0" xfId="0" applyFont="1" applyFill="1"/>
    <xf numFmtId="165" fontId="0" fillId="0" borderId="0" xfId="2" applyNumberFormat="1" applyFo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Comparison of NPV over 5 years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Sheet1!$C$25</c:f>
              <c:strCache>
                <c:ptCount val="1"/>
                <c:pt idx="0">
                  <c:v>with redesign</c:v>
                </c:pt>
              </c:strCache>
            </c:strRef>
          </c:tx>
          <c:marker>
            <c:symbol val="none"/>
          </c:marker>
          <c:xVal>
            <c:numRef>
              <c:f>Sheet1!$B$27:$B$35</c:f>
              <c:numCache>
                <c:formatCode>0.0%</c:formatCode>
                <c:ptCount val="9"/>
                <c:pt idx="0">
                  <c:v>0.03</c:v>
                </c:pt>
                <c:pt idx="1">
                  <c:v>3.5000000000000003E-2</c:v>
                </c:pt>
                <c:pt idx="2">
                  <c:v>0.04</c:v>
                </c:pt>
                <c:pt idx="3">
                  <c:v>4.4999999999999998E-2</c:v>
                </c:pt>
                <c:pt idx="4">
                  <c:v>0.05</c:v>
                </c:pt>
                <c:pt idx="5">
                  <c:v>5.5E-2</c:v>
                </c:pt>
                <c:pt idx="6">
                  <c:v>0.06</c:v>
                </c:pt>
                <c:pt idx="7">
                  <c:v>6.5000000000000002E-2</c:v>
                </c:pt>
                <c:pt idx="8">
                  <c:v>7.0000000000000007E-2</c:v>
                </c:pt>
              </c:numCache>
            </c:numRef>
          </c:xVal>
          <c:yVal>
            <c:numRef>
              <c:f>Sheet1!$C$27:$C$35</c:f>
              <c:numCache>
                <c:formatCode>_("$"* #,##0_);_("$"* \(#,##0\);_("$"* "-"??_);_(@_)</c:formatCode>
                <c:ptCount val="9"/>
                <c:pt idx="0">
                  <c:v>6204160.1827992359</c:v>
                </c:pt>
                <c:pt idx="1">
                  <c:v>6262529.1746092821</c:v>
                </c:pt>
                <c:pt idx="2">
                  <c:v>6321447.2036808198</c:v>
                </c:pt>
                <c:pt idx="3">
                  <c:v>6380918.1818181798</c:v>
                </c:pt>
                <c:pt idx="4">
                  <c:v>6440946.035727811</c:v>
                </c:pt>
                <c:pt idx="5">
                  <c:v>6501534.707018272</c:v>
                </c:pt>
                <c:pt idx="6">
                  <c:v>6562688.1522002341</c:v>
                </c:pt>
                <c:pt idx="7">
                  <c:v>6624410.3426864762</c:v>
                </c:pt>
                <c:pt idx="8">
                  <c:v>6686705.2647918966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Sheet1!$D$25</c:f>
              <c:strCache>
                <c:ptCount val="1"/>
                <c:pt idx="0">
                  <c:v>w/o redesign</c:v>
                </c:pt>
              </c:strCache>
            </c:strRef>
          </c:tx>
          <c:marker>
            <c:symbol val="none"/>
          </c:marker>
          <c:xVal>
            <c:numRef>
              <c:f>Sheet1!$B$27:$B$35</c:f>
              <c:numCache>
                <c:formatCode>0.0%</c:formatCode>
                <c:ptCount val="9"/>
                <c:pt idx="0">
                  <c:v>0.03</c:v>
                </c:pt>
                <c:pt idx="1">
                  <c:v>3.5000000000000003E-2</c:v>
                </c:pt>
                <c:pt idx="2">
                  <c:v>0.04</c:v>
                </c:pt>
                <c:pt idx="3">
                  <c:v>4.4999999999999998E-2</c:v>
                </c:pt>
                <c:pt idx="4">
                  <c:v>0.05</c:v>
                </c:pt>
                <c:pt idx="5">
                  <c:v>5.5E-2</c:v>
                </c:pt>
                <c:pt idx="6">
                  <c:v>0.06</c:v>
                </c:pt>
                <c:pt idx="7">
                  <c:v>6.5000000000000002E-2</c:v>
                </c:pt>
                <c:pt idx="8">
                  <c:v>7.0000000000000007E-2</c:v>
                </c:pt>
              </c:numCache>
            </c:numRef>
          </c:xVal>
          <c:yVal>
            <c:numRef>
              <c:f>Sheet1!$D$27:$D$35</c:f>
              <c:numCache>
                <c:formatCode>_("$"* #,##0_);_("$"* \(#,##0\);_("$"* "-"??_);_(@_)</c:formatCode>
                <c:ptCount val="9"/>
                <c:pt idx="0">
                  <c:v>5557444.784571345</c:v>
                </c:pt>
                <c:pt idx="1">
                  <c:v>5557444.784571345</c:v>
                </c:pt>
                <c:pt idx="2">
                  <c:v>5557444.784571345</c:v>
                </c:pt>
                <c:pt idx="3">
                  <c:v>5557444.784571345</c:v>
                </c:pt>
                <c:pt idx="4">
                  <c:v>5557444.784571345</c:v>
                </c:pt>
                <c:pt idx="5">
                  <c:v>5557444.784571345</c:v>
                </c:pt>
                <c:pt idx="6">
                  <c:v>5557444.784571345</c:v>
                </c:pt>
                <c:pt idx="7">
                  <c:v>5557444.784571345</c:v>
                </c:pt>
                <c:pt idx="8">
                  <c:v>5557444.784571345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100544"/>
        <c:axId val="55063680"/>
      </c:scatterChart>
      <c:valAx>
        <c:axId val="55100544"/>
        <c:scaling>
          <c:orientation val="minMax"/>
          <c:max val="7.0000000000000007E-2"/>
          <c:min val="3.0000000000000006E-2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rates of increase for redesign</a:t>
                </a:r>
              </a:p>
            </c:rich>
          </c:tx>
          <c:layout/>
          <c:overlay val="0"/>
        </c:title>
        <c:numFmt formatCode="0.0%" sourceLinked="1"/>
        <c:majorTickMark val="out"/>
        <c:minorTickMark val="none"/>
        <c:tickLblPos val="nextTo"/>
        <c:crossAx val="55063680"/>
        <c:crosses val="autoZero"/>
        <c:crossBetween val="midCat"/>
      </c:valAx>
      <c:valAx>
        <c:axId val="55063680"/>
        <c:scaling>
          <c:orientation val="minMax"/>
          <c:max val="7000000"/>
          <c:min val="5000000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5510054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109903</xdr:colOff>
      <xdr:row>23</xdr:row>
      <xdr:rowOff>27842</xdr:rowOff>
    </xdr:from>
    <xdr:to>
      <xdr:col>8</xdr:col>
      <xdr:colOff>512884</xdr:colOff>
      <xdr:row>37</xdr:row>
      <xdr:rowOff>104042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abSelected="1" topLeftCell="B1" zoomScale="130" zoomScaleNormal="130" workbookViewId="0">
      <selection activeCell="J26" sqref="J26"/>
    </sheetView>
  </sheetViews>
  <sheetFormatPr defaultRowHeight="15" x14ac:dyDescent="0.25"/>
  <cols>
    <col min="2" max="2" width="26.42578125" customWidth="1"/>
    <col min="3" max="3" width="17.42578125" bestFit="1" customWidth="1"/>
    <col min="4" max="4" width="14" customWidth="1"/>
    <col min="5" max="5" width="17.7109375" customWidth="1"/>
    <col min="6" max="6" width="15.28515625" bestFit="1" customWidth="1"/>
    <col min="7" max="7" width="15.140625" bestFit="1" customWidth="1"/>
    <col min="8" max="8" width="14.42578125" bestFit="1" customWidth="1"/>
  </cols>
  <sheetData>
    <row r="1" spans="1:8" x14ac:dyDescent="0.25">
      <c r="A1" s="1" t="s">
        <v>0</v>
      </c>
      <c r="B1" s="1"/>
      <c r="C1" s="1"/>
      <c r="D1" s="1"/>
      <c r="E1" s="1"/>
      <c r="F1" s="1"/>
      <c r="G1" s="1"/>
    </row>
    <row r="3" spans="1:8" x14ac:dyDescent="0.25">
      <c r="A3" s="2" t="s">
        <v>1</v>
      </c>
      <c r="B3" s="2"/>
      <c r="C3" s="2"/>
      <c r="D3" s="2"/>
      <c r="E3" s="2"/>
      <c r="F3" s="2"/>
      <c r="G3" s="2"/>
    </row>
    <row r="5" spans="1:8" x14ac:dyDescent="0.25">
      <c r="B5" t="s">
        <v>2</v>
      </c>
      <c r="C5" s="3">
        <v>1600000</v>
      </c>
    </row>
    <row r="6" spans="1:8" x14ac:dyDescent="0.25">
      <c r="B6" t="s">
        <v>3</v>
      </c>
      <c r="C6" s="4">
        <v>0.02</v>
      </c>
    </row>
    <row r="7" spans="1:8" x14ac:dyDescent="0.25">
      <c r="B7" t="s">
        <v>4</v>
      </c>
      <c r="C7" s="4">
        <v>0.05</v>
      </c>
    </row>
    <row r="8" spans="1:8" x14ac:dyDescent="0.25">
      <c r="B8" t="s">
        <v>5</v>
      </c>
      <c r="C8" s="3">
        <v>220000</v>
      </c>
    </row>
    <row r="9" spans="1:8" x14ac:dyDescent="0.25">
      <c r="B9" t="s">
        <v>6</v>
      </c>
      <c r="C9" s="4">
        <v>0.05</v>
      </c>
    </row>
    <row r="10" spans="1:8" x14ac:dyDescent="0.25">
      <c r="B10" t="s">
        <v>7</v>
      </c>
      <c r="C10" s="4">
        <v>0.1</v>
      </c>
    </row>
    <row r="12" spans="1:8" x14ac:dyDescent="0.25">
      <c r="A12" s="2" t="s">
        <v>8</v>
      </c>
      <c r="B12" s="2"/>
      <c r="C12" s="2"/>
      <c r="D12" s="2"/>
      <c r="E12" s="2"/>
      <c r="F12" s="2"/>
      <c r="G12" s="2"/>
    </row>
    <row r="14" spans="1:8" x14ac:dyDescent="0.25">
      <c r="B14" t="s">
        <v>9</v>
      </c>
      <c r="C14" t="s">
        <v>16</v>
      </c>
      <c r="E14" t="s">
        <v>10</v>
      </c>
      <c r="F14" t="s">
        <v>16</v>
      </c>
      <c r="G14" t="s">
        <v>17</v>
      </c>
      <c r="H14" t="s">
        <v>18</v>
      </c>
    </row>
    <row r="15" spans="1:8" x14ac:dyDescent="0.25">
      <c r="B15" t="s">
        <v>11</v>
      </c>
      <c r="C15" s="3">
        <f>C5*(1-C6)</f>
        <v>1568000</v>
      </c>
      <c r="E15" t="s">
        <v>11</v>
      </c>
      <c r="F15" s="5">
        <f>C5</f>
        <v>1600000</v>
      </c>
      <c r="G15" s="5">
        <f>C8</f>
        <v>220000</v>
      </c>
      <c r="H15" s="5">
        <f>F15-G15</f>
        <v>1380000</v>
      </c>
    </row>
    <row r="16" spans="1:8" x14ac:dyDescent="0.25">
      <c r="B16" t="s">
        <v>12</v>
      </c>
      <c r="C16" s="3">
        <f>C15*(1-C6)</f>
        <v>1536640</v>
      </c>
      <c r="E16" t="s">
        <v>12</v>
      </c>
      <c r="F16" s="3">
        <f>F15*(1+C$9)</f>
        <v>1680000</v>
      </c>
      <c r="H16" s="5">
        <f>F16</f>
        <v>1680000</v>
      </c>
    </row>
    <row r="17" spans="1:8" x14ac:dyDescent="0.25">
      <c r="B17" t="s">
        <v>13</v>
      </c>
      <c r="C17" s="3">
        <f>C16*(1-C$7)</f>
        <v>1459808</v>
      </c>
      <c r="E17" t="s">
        <v>13</v>
      </c>
      <c r="F17" s="3">
        <f t="shared" ref="F17:F19" si="0">F16*(1+C$9)</f>
        <v>1764000</v>
      </c>
      <c r="H17" s="5">
        <f t="shared" ref="H17:H19" si="1">F17</f>
        <v>1764000</v>
      </c>
    </row>
    <row r="18" spans="1:8" x14ac:dyDescent="0.25">
      <c r="B18" t="s">
        <v>14</v>
      </c>
      <c r="C18" s="3">
        <f t="shared" ref="C18:C19" si="2">C17*(1-C$7)</f>
        <v>1386817.5999999999</v>
      </c>
      <c r="E18" t="s">
        <v>14</v>
      </c>
      <c r="F18" s="3">
        <f t="shared" si="0"/>
        <v>1852200</v>
      </c>
      <c r="H18" s="5">
        <f t="shared" si="1"/>
        <v>1852200</v>
      </c>
    </row>
    <row r="19" spans="1:8" x14ac:dyDescent="0.25">
      <c r="B19" t="s">
        <v>15</v>
      </c>
      <c r="C19" s="3">
        <f t="shared" si="2"/>
        <v>1317476.7199999997</v>
      </c>
      <c r="E19" t="s">
        <v>15</v>
      </c>
      <c r="F19" s="3">
        <f t="shared" si="0"/>
        <v>1944810</v>
      </c>
      <c r="H19" s="5">
        <f t="shared" si="1"/>
        <v>1944810</v>
      </c>
    </row>
    <row r="21" spans="1:8" x14ac:dyDescent="0.25">
      <c r="B21" t="s">
        <v>19</v>
      </c>
      <c r="C21" s="6">
        <f>NPV(C10,C15:C19)</f>
        <v>5557444.784571345</v>
      </c>
      <c r="G21" t="s">
        <v>20</v>
      </c>
      <c r="H21" s="6">
        <f>NPV(C10,H15:H19)</f>
        <v>6440946.035727811</v>
      </c>
    </row>
    <row r="22" spans="1:8" x14ac:dyDescent="0.25">
      <c r="B22" t="s">
        <v>27</v>
      </c>
      <c r="C22" s="6">
        <f>H21-C21</f>
        <v>883501.25115646608</v>
      </c>
    </row>
    <row r="23" spans="1:8" x14ac:dyDescent="0.25">
      <c r="A23" s="7" t="s">
        <v>21</v>
      </c>
      <c r="B23" s="7"/>
      <c r="C23" s="7"/>
      <c r="D23" s="7"/>
      <c r="E23" s="7"/>
      <c r="F23" s="7"/>
      <c r="G23" s="7"/>
    </row>
    <row r="25" spans="1:8" x14ac:dyDescent="0.25">
      <c r="B25" t="s">
        <v>22</v>
      </c>
      <c r="C25" t="s">
        <v>23</v>
      </c>
      <c r="D25" t="s">
        <v>24</v>
      </c>
    </row>
    <row r="26" spans="1:8" x14ac:dyDescent="0.25">
      <c r="C26" s="6">
        <f>H21</f>
        <v>6440946.035727811</v>
      </c>
      <c r="D26" s="6">
        <f>C21</f>
        <v>5557444.784571345</v>
      </c>
    </row>
    <row r="27" spans="1:8" x14ac:dyDescent="0.25">
      <c r="B27" s="8">
        <v>0.03</v>
      </c>
      <c r="C27" s="3">
        <f t="dataTable" ref="C27:D35" dt2D="0" dtr="0" r1="C9" ca="1"/>
        <v>6204160.1827992359</v>
      </c>
      <c r="D27" s="3">
        <v>5557444.784571345</v>
      </c>
    </row>
    <row r="28" spans="1:8" x14ac:dyDescent="0.25">
      <c r="B28" s="8">
        <v>3.5000000000000003E-2</v>
      </c>
      <c r="C28" s="3">
        <v>6262529.1746092821</v>
      </c>
      <c r="D28" s="3">
        <v>5557444.784571345</v>
      </c>
    </row>
    <row r="29" spans="1:8" x14ac:dyDescent="0.25">
      <c r="B29" s="8">
        <v>0.04</v>
      </c>
      <c r="C29" s="3">
        <v>6321447.2036808198</v>
      </c>
      <c r="D29" s="3">
        <v>5557444.784571345</v>
      </c>
    </row>
    <row r="30" spans="1:8" x14ac:dyDescent="0.25">
      <c r="B30" s="8">
        <v>4.4999999999999998E-2</v>
      </c>
      <c r="C30" s="3">
        <v>6380918.1818181798</v>
      </c>
      <c r="D30" s="3">
        <v>5557444.784571345</v>
      </c>
    </row>
    <row r="31" spans="1:8" x14ac:dyDescent="0.25">
      <c r="B31" s="8">
        <v>0.05</v>
      </c>
      <c r="C31" s="3">
        <v>6440946.035727811</v>
      </c>
      <c r="D31" s="3">
        <v>5557444.784571345</v>
      </c>
    </row>
    <row r="32" spans="1:8" x14ac:dyDescent="0.25">
      <c r="B32" s="8">
        <v>5.5E-2</v>
      </c>
      <c r="C32" s="3">
        <v>6501534.707018272</v>
      </c>
      <c r="D32" s="3">
        <v>5557444.784571345</v>
      </c>
    </row>
    <row r="33" spans="2:7" x14ac:dyDescent="0.25">
      <c r="B33" s="8">
        <v>0.06</v>
      </c>
      <c r="C33" s="3">
        <v>6562688.1522002341</v>
      </c>
      <c r="D33" s="3">
        <v>5557444.784571345</v>
      </c>
    </row>
    <row r="34" spans="2:7" x14ac:dyDescent="0.25">
      <c r="B34" s="8">
        <v>6.5000000000000002E-2</v>
      </c>
      <c r="C34" s="3">
        <v>6624410.3426864762</v>
      </c>
      <c r="D34" s="3">
        <v>5557444.784571345</v>
      </c>
    </row>
    <row r="35" spans="2:7" x14ac:dyDescent="0.25">
      <c r="B35" s="8">
        <v>7.0000000000000007E-2</v>
      </c>
      <c r="C35" s="3">
        <v>6686705.2647918966</v>
      </c>
      <c r="D35" s="3">
        <v>5557444.784571345</v>
      </c>
    </row>
    <row r="41" spans="2:7" x14ac:dyDescent="0.25">
      <c r="B41" t="s">
        <v>26</v>
      </c>
      <c r="E41" t="s">
        <v>25</v>
      </c>
    </row>
    <row r="42" spans="2:7" x14ac:dyDescent="0.25">
      <c r="B42" s="6">
        <f>C22</f>
        <v>883501.25115646608</v>
      </c>
      <c r="C42" s="4">
        <v>0.08</v>
      </c>
      <c r="D42" s="4">
        <v>0.09</v>
      </c>
      <c r="E42" s="4">
        <v>0.1</v>
      </c>
      <c r="F42" s="4">
        <v>0.11</v>
      </c>
      <c r="G42" s="4">
        <v>0.12</v>
      </c>
    </row>
    <row r="43" spans="2:7" x14ac:dyDescent="0.25">
      <c r="B43" s="4">
        <v>0.03</v>
      </c>
      <c r="C43" s="3">
        <f t="dataTable" ref="C43:G47" dt2D="1" dtr="1" r1="C10" r2="C9"/>
        <v>704737.2258040281</v>
      </c>
      <c r="D43" s="3">
        <v>675012.07338702958</v>
      </c>
      <c r="E43" s="3">
        <v>646715.39822789095</v>
      </c>
      <c r="F43" s="3">
        <v>619765.8680913737</v>
      </c>
      <c r="G43" s="3">
        <v>594087.50367801357</v>
      </c>
    </row>
    <row r="44" spans="2:7" x14ac:dyDescent="0.25">
      <c r="B44" s="4">
        <v>0.04</v>
      </c>
      <c r="C44" s="3">
        <v>830834.92918659281</v>
      </c>
      <c r="D44" s="3">
        <v>796599.19895089511</v>
      </c>
      <c r="E44" s="3">
        <v>764002.41910947487</v>
      </c>
      <c r="F44" s="3">
        <v>732951.37413622625</v>
      </c>
      <c r="G44" s="3">
        <v>703358.98141457327</v>
      </c>
    </row>
    <row r="45" spans="2:7" x14ac:dyDescent="0.25">
      <c r="B45" s="4">
        <v>0.05</v>
      </c>
      <c r="C45" s="3">
        <v>959333.88253892772</v>
      </c>
      <c r="D45" s="3">
        <v>920490.43006876111</v>
      </c>
      <c r="E45" s="3">
        <v>883501.25115646608</v>
      </c>
      <c r="F45" s="3">
        <v>848260.96117446758</v>
      </c>
      <c r="G45" s="3">
        <v>814671.10770089272</v>
      </c>
    </row>
    <row r="46" spans="2:7" x14ac:dyDescent="0.25">
      <c r="B46" s="4">
        <v>0.06</v>
      </c>
      <c r="C46" s="3">
        <v>1090268.4525901517</v>
      </c>
      <c r="D46" s="3">
        <v>1046718.6480693212</v>
      </c>
      <c r="E46" s="3">
        <v>1005243.3676288892</v>
      </c>
      <c r="F46" s="3">
        <v>965724.76703833882</v>
      </c>
      <c r="G46" s="3">
        <v>928052.75321538653</v>
      </c>
    </row>
    <row r="47" spans="2:7" x14ac:dyDescent="0.25">
      <c r="B47" s="4">
        <v>7.0000000000000007E-2</v>
      </c>
      <c r="C47" s="3">
        <v>1223673.2674133312</v>
      </c>
      <c r="D47" s="3">
        <v>1175316.9838549225</v>
      </c>
      <c r="E47" s="3">
        <v>1129260.4802205516</v>
      </c>
      <c r="F47" s="3">
        <v>1085373.1574453954</v>
      </c>
      <c r="G47" s="3">
        <v>1043533.0065283887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lemo1946</dc:creator>
  <cp:lastModifiedBy>LeMoyne College</cp:lastModifiedBy>
  <dcterms:created xsi:type="dcterms:W3CDTF">2013-09-19T13:49:20Z</dcterms:created>
  <dcterms:modified xsi:type="dcterms:W3CDTF">2015-02-17T15:38:32Z</dcterms:modified>
</cp:coreProperties>
</file>