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mc-userweb-p01.syr.ad.lemoyne.edu\www\syr\CourseInformation\SC123\Sandbox\Pierce\"/>
    </mc:Choice>
  </mc:AlternateContent>
  <bookViews>
    <workbookView xWindow="720" yWindow="408" windowWidth="21840" windowHeight="12300"/>
  </bookViews>
  <sheets>
    <sheet name="Chart1" sheetId="4" r:id="rId1"/>
    <sheet name="Sheet1" sheetId="1" r:id="rId2"/>
    <sheet name="Sheet2" sheetId="2" r:id="rId3"/>
    <sheet name="Sheet3" sheetId="3" r:id="rId4"/>
  </sheets>
  <calcPr calcId="162913"/>
</workbook>
</file>

<file path=xl/calcChain.xml><?xml version="1.0" encoding="utf-8"?>
<calcChain xmlns="http://schemas.openxmlformats.org/spreadsheetml/2006/main">
  <c r="L19" i="1" l="1"/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7" i="1"/>
  <c r="B3" i="1" l="1"/>
  <c r="J30" i="1" l="1"/>
  <c r="J26" i="1"/>
  <c r="J22" i="1"/>
  <c r="J18" i="1"/>
  <c r="J14" i="1"/>
  <c r="L14" i="1" s="1"/>
  <c r="J10" i="1"/>
  <c r="J27" i="1"/>
  <c r="J15" i="1"/>
  <c r="J29" i="1"/>
  <c r="J25" i="1"/>
  <c r="J21" i="1"/>
  <c r="J17" i="1"/>
  <c r="J13" i="1"/>
  <c r="J9" i="1"/>
  <c r="J31" i="1"/>
  <c r="J19" i="1"/>
  <c r="J32" i="1"/>
  <c r="J28" i="1"/>
  <c r="L28" i="1" s="1"/>
  <c r="J24" i="1"/>
  <c r="J20" i="1"/>
  <c r="J16" i="1"/>
  <c r="J12" i="1"/>
  <c r="J8" i="1"/>
  <c r="J23" i="1"/>
  <c r="J11" i="1"/>
  <c r="J7" i="1"/>
</calcChain>
</file>

<file path=xl/sharedStrings.xml><?xml version="1.0" encoding="utf-8"?>
<sst xmlns="http://schemas.openxmlformats.org/spreadsheetml/2006/main" count="42" uniqueCount="29">
  <si>
    <t>Mass of Spring</t>
  </si>
  <si>
    <t>kg</t>
  </si>
  <si>
    <t>use</t>
  </si>
  <si>
    <t>formulas</t>
  </si>
  <si>
    <t>Below</t>
  </si>
  <si>
    <t>Mass on Spring (Mmass+Mhanger)</t>
  </si>
  <si>
    <t>Put $ in front</t>
  </si>
  <si>
    <t>of Letters in</t>
  </si>
  <si>
    <t>the formulas</t>
  </si>
  <si>
    <t>of NUMBERS in</t>
  </si>
  <si>
    <t>N/m</t>
  </si>
  <si>
    <t xml:space="preserve"> and Spring "k"</t>
  </si>
  <si>
    <t xml:space="preserve">Copied </t>
  </si>
  <si>
    <t>Pro</t>
  </si>
  <si>
    <t>Time(s)</t>
  </si>
  <si>
    <t>Pos(m)</t>
  </si>
  <si>
    <t>Vel(m/s)</t>
  </si>
  <si>
    <t>KE (J)</t>
  </si>
  <si>
    <t>PE (J)</t>
  </si>
  <si>
    <t>Etotal (J)</t>
  </si>
  <si>
    <t xml:space="preserve"> for Effective Mass</t>
  </si>
  <si>
    <t>Energies graph will go here</t>
  </si>
  <si>
    <t>REMOVE ANY DATA BELOW ROW 44 !!!!</t>
  </si>
  <si>
    <r>
      <rPr>
        <sz val="14"/>
        <color theme="9" tint="-0.249977111117893"/>
        <rFont val="Calibri"/>
        <family val="2"/>
        <scheme val="minor"/>
      </rPr>
      <t xml:space="preserve">Effective Mass = (Mmass + Mhanger + </t>
    </r>
    <r>
      <rPr>
        <sz val="12"/>
        <color theme="9" tint="-0.249977111117893"/>
        <rFont val="Calibri"/>
        <family val="2"/>
        <scheme val="minor"/>
      </rPr>
      <t>1/3</t>
    </r>
    <r>
      <rPr>
        <sz val="14"/>
        <color theme="9" tint="-0.249977111117893"/>
        <rFont val="Calibri"/>
        <family val="2"/>
        <scheme val="minor"/>
      </rPr>
      <t xml:space="preserve">Mspring) </t>
    </r>
  </si>
  <si>
    <t xml:space="preserve">( $B$3 and $B$4) </t>
  </si>
  <si>
    <t>from Logger</t>
  </si>
  <si>
    <t xml:space="preserve">Spring Constant </t>
  </si>
  <si>
    <t>TABLE WILL COME OUT ON PAGE 2 of PRINTOUT!!!!</t>
  </si>
  <si>
    <t>stretch graph to about line 30 and to column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</si>
</sst>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rgb="FF00B05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i/>
      <sz val="11"/>
      <color rgb="FFFF00FF"/>
      <name val="Calibri"/>
      <family val="2"/>
      <scheme val="minor"/>
    </font>
    <font>
      <sz val="14"/>
      <color rgb="FF0000FF"/>
      <name val="Calibri"/>
      <family val="2"/>
      <scheme val="minor"/>
    </font>
    <font>
      <sz val="14"/>
      <color theme="9" tint="-0.249977111117893"/>
      <name val="Calibri"/>
      <family val="2"/>
      <scheme val="minor"/>
    </font>
    <font>
      <sz val="12"/>
      <color theme="9" tint="-0.249977111117893"/>
      <name val="Calibri"/>
      <family val="2"/>
      <scheme val="minor"/>
    </font>
    <font>
      <sz val="11"/>
      <color rgb="FF0000FF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9"/>
      <color rgb="FF00B050"/>
      <name val="Calibri"/>
      <family val="2"/>
      <scheme val="minor"/>
    </font>
    <font>
      <sz val="9"/>
      <color theme="7" tint="-0.249977111117893"/>
      <name val="Calibri"/>
      <family val="2"/>
      <scheme val="minor"/>
    </font>
    <font>
      <sz val="9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2" fillId="0" borderId="0" xfId="0" applyFont="1" applyAlignment="1">
      <alignment horizontal="center"/>
    </xf>
    <xf numFmtId="0" fontId="1" fillId="3" borderId="1" xfId="0" applyFont="1" applyFill="1" applyBorder="1"/>
    <xf numFmtId="0" fontId="1" fillId="4" borderId="1" xfId="0" applyFont="1" applyFill="1" applyBorder="1"/>
    <xf numFmtId="0" fontId="1" fillId="5" borderId="1" xfId="0" applyFont="1" applyFill="1" applyBorder="1"/>
    <xf numFmtId="0" fontId="1" fillId="6" borderId="0" xfId="0" applyFont="1" applyFill="1"/>
    <xf numFmtId="0" fontId="1" fillId="6" borderId="0" xfId="0" applyFont="1" applyFill="1" applyAlignment="1">
      <alignment horizontal="center"/>
    </xf>
    <xf numFmtId="164" fontId="0" fillId="0" borderId="0" xfId="0" applyNumberFormat="1"/>
    <xf numFmtId="0" fontId="1" fillId="7" borderId="0" xfId="0" applyFont="1" applyFill="1"/>
    <xf numFmtId="0" fontId="3" fillId="7" borderId="0" xfId="0" applyFont="1" applyFill="1" applyAlignment="1">
      <alignment horizontal="center"/>
    </xf>
    <xf numFmtId="0" fontId="0" fillId="7" borderId="0" xfId="0" applyFill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10" fillId="0" borderId="0" xfId="0" applyFont="1"/>
    <xf numFmtId="0" fontId="11" fillId="3" borderId="0" xfId="0" applyFont="1" applyFill="1" applyAlignment="1">
      <alignment horizontal="center"/>
    </xf>
    <xf numFmtId="0" fontId="12" fillId="3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Kinetic,</a:t>
            </a:r>
            <a:r>
              <a:rPr lang="en-US" baseline="0"/>
              <a:t> Potential and Total Energy of a Spring: Total Energy Conservation</a:t>
            </a:r>
            <a:endParaRPr lang="en-US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3791907261592301"/>
          <c:y val="2.8252405949256341E-2"/>
          <c:w val="0.62807349081364827"/>
          <c:h val="0.8326195683872849"/>
        </c:manualLayout>
      </c:layout>
      <c:scatterChart>
        <c:scatterStyle val="smoothMarker"/>
        <c:varyColors val="0"/>
        <c:ser>
          <c:idx val="0"/>
          <c:order val="0"/>
          <c:tx>
            <c:v>Potential Energy (J)</c:v>
          </c:tx>
          <c:xVal>
            <c:numRef>
              <c:f>Sheet1!$I$7:$I$32</c:f>
              <c:numCache>
                <c:formatCode>0.0000</c:formatCode>
                <c:ptCount val="26"/>
                <c:pt idx="0">
                  <c:v>0.95</c:v>
                </c:pt>
                <c:pt idx="1">
                  <c:v>1</c:v>
                </c:pt>
                <c:pt idx="2">
                  <c:v>1.05</c:v>
                </c:pt>
                <c:pt idx="3">
                  <c:v>1.1000000000000001</c:v>
                </c:pt>
                <c:pt idx="4">
                  <c:v>1.1499999999999999</c:v>
                </c:pt>
                <c:pt idx="5">
                  <c:v>1.2</c:v>
                </c:pt>
                <c:pt idx="6">
                  <c:v>1.25</c:v>
                </c:pt>
                <c:pt idx="7">
                  <c:v>1.3</c:v>
                </c:pt>
                <c:pt idx="8">
                  <c:v>1.35</c:v>
                </c:pt>
                <c:pt idx="9">
                  <c:v>1.4</c:v>
                </c:pt>
                <c:pt idx="10">
                  <c:v>1.45</c:v>
                </c:pt>
                <c:pt idx="11">
                  <c:v>1.5</c:v>
                </c:pt>
                <c:pt idx="12">
                  <c:v>1.55</c:v>
                </c:pt>
                <c:pt idx="13">
                  <c:v>1.6</c:v>
                </c:pt>
                <c:pt idx="14">
                  <c:v>1.65</c:v>
                </c:pt>
                <c:pt idx="15">
                  <c:v>1.7</c:v>
                </c:pt>
                <c:pt idx="16">
                  <c:v>1.75</c:v>
                </c:pt>
                <c:pt idx="17">
                  <c:v>1.8</c:v>
                </c:pt>
                <c:pt idx="18">
                  <c:v>1.85</c:v>
                </c:pt>
                <c:pt idx="19">
                  <c:v>1.9</c:v>
                </c:pt>
                <c:pt idx="20">
                  <c:v>1.95</c:v>
                </c:pt>
                <c:pt idx="21">
                  <c:v>2</c:v>
                </c:pt>
                <c:pt idx="22">
                  <c:v>2.0499999999999998</c:v>
                </c:pt>
                <c:pt idx="23">
                  <c:v>2.1</c:v>
                </c:pt>
                <c:pt idx="24">
                  <c:v>2.15</c:v>
                </c:pt>
                <c:pt idx="25">
                  <c:v>2.2000000000000002</c:v>
                </c:pt>
              </c:numCache>
            </c:numRef>
          </c:xVal>
          <c:yVal>
            <c:numRef>
              <c:f>Sheet1!$J$7:$J$32</c:f>
              <c:numCache>
                <c:formatCode>0.0000</c:formatCode>
                <c:ptCount val="26"/>
                <c:pt idx="0">
                  <c:v>0.13711603922934795</c:v>
                </c:pt>
                <c:pt idx="1">
                  <c:v>0.12079612996235026</c:v>
                </c:pt>
                <c:pt idx="2">
                  <c:v>9.5856244301001647E-2</c:v>
                </c:pt>
                <c:pt idx="3">
                  <c:v>5.8948142282361053E-2</c:v>
                </c:pt>
                <c:pt idx="4">
                  <c:v>2.5983099605335399E-2</c:v>
                </c:pt>
                <c:pt idx="5">
                  <c:v>5.5042821678710141E-3</c:v>
                </c:pt>
                <c:pt idx="6">
                  <c:v>3.4044839486576333E-4</c:v>
                </c:pt>
                <c:pt idx="7">
                  <c:v>1.183407176640169E-2</c:v>
                </c:pt>
                <c:pt idx="8">
                  <c:v>3.7598007258193615E-2</c:v>
                </c:pt>
                <c:pt idx="9">
                  <c:v>7.2201771793281161E-2</c:v>
                </c:pt>
                <c:pt idx="10">
                  <c:v>0.10673764560379295</c:v>
                </c:pt>
                <c:pt idx="11">
                  <c:v>0.13177746512196437</c:v>
                </c:pt>
                <c:pt idx="12">
                  <c:v>0.14159096621528572</c:v>
                </c:pt>
                <c:pt idx="13">
                  <c:v>0.13429205753535306</c:v>
                </c:pt>
                <c:pt idx="14">
                  <c:v>0.11258964820217218</c:v>
                </c:pt>
                <c:pt idx="15">
                  <c:v>8.2199717071868628E-2</c:v>
                </c:pt>
                <c:pt idx="16">
                  <c:v>4.8275593402163759E-2</c:v>
                </c:pt>
                <c:pt idx="17">
                  <c:v>1.9152892255043807E-2</c:v>
                </c:pt>
                <c:pt idx="18">
                  <c:v>2.5996655398724169E-3</c:v>
                </c:pt>
                <c:pt idx="19">
                  <c:v>1.5294673177787738E-3</c:v>
                </c:pt>
                <c:pt idx="20">
                  <c:v>1.6048500520341843E-2</c:v>
                </c:pt>
                <c:pt idx="21">
                  <c:v>4.407276770991074E-2</c:v>
                </c:pt>
                <c:pt idx="22">
                  <c:v>7.980199246187257E-2</c:v>
                </c:pt>
                <c:pt idx="23">
                  <c:v>0.11258964820217218</c:v>
                </c:pt>
                <c:pt idx="24">
                  <c:v>0.13616986495307895</c:v>
                </c:pt>
                <c:pt idx="25">
                  <c:v>0.14273550328808349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75F-4A73-BFFD-391092AF7F61}"/>
            </c:ext>
          </c:extLst>
        </c:ser>
        <c:ser>
          <c:idx val="1"/>
          <c:order val="1"/>
          <c:tx>
            <c:v>Kinetic Energy (J)</c:v>
          </c:tx>
          <c:xVal>
            <c:numRef>
              <c:f>Sheet1!$I$7:$I$32</c:f>
              <c:numCache>
                <c:formatCode>0.0000</c:formatCode>
                <c:ptCount val="26"/>
                <c:pt idx="0">
                  <c:v>0.95</c:v>
                </c:pt>
                <c:pt idx="1">
                  <c:v>1</c:v>
                </c:pt>
                <c:pt idx="2">
                  <c:v>1.05</c:v>
                </c:pt>
                <c:pt idx="3">
                  <c:v>1.1000000000000001</c:v>
                </c:pt>
                <c:pt idx="4">
                  <c:v>1.1499999999999999</c:v>
                </c:pt>
                <c:pt idx="5">
                  <c:v>1.2</c:v>
                </c:pt>
                <c:pt idx="6">
                  <c:v>1.25</c:v>
                </c:pt>
                <c:pt idx="7">
                  <c:v>1.3</c:v>
                </c:pt>
                <c:pt idx="8">
                  <c:v>1.35</c:v>
                </c:pt>
                <c:pt idx="9">
                  <c:v>1.4</c:v>
                </c:pt>
                <c:pt idx="10">
                  <c:v>1.45</c:v>
                </c:pt>
                <c:pt idx="11">
                  <c:v>1.5</c:v>
                </c:pt>
                <c:pt idx="12">
                  <c:v>1.55</c:v>
                </c:pt>
                <c:pt idx="13">
                  <c:v>1.6</c:v>
                </c:pt>
                <c:pt idx="14">
                  <c:v>1.65</c:v>
                </c:pt>
                <c:pt idx="15">
                  <c:v>1.7</c:v>
                </c:pt>
                <c:pt idx="16">
                  <c:v>1.75</c:v>
                </c:pt>
                <c:pt idx="17">
                  <c:v>1.8</c:v>
                </c:pt>
                <c:pt idx="18">
                  <c:v>1.85</c:v>
                </c:pt>
                <c:pt idx="19">
                  <c:v>1.9</c:v>
                </c:pt>
                <c:pt idx="20">
                  <c:v>1.95</c:v>
                </c:pt>
                <c:pt idx="21">
                  <c:v>2</c:v>
                </c:pt>
                <c:pt idx="22">
                  <c:v>2.0499999999999998</c:v>
                </c:pt>
                <c:pt idx="23">
                  <c:v>2.1</c:v>
                </c:pt>
                <c:pt idx="24">
                  <c:v>2.15</c:v>
                </c:pt>
                <c:pt idx="25">
                  <c:v>2.2000000000000002</c:v>
                </c:pt>
              </c:numCache>
            </c:numRef>
          </c:xVal>
          <c:yVal>
            <c:numRef>
              <c:f>Sheet1!$K$7:$K$32</c:f>
              <c:numCache>
                <c:formatCode>0.0000</c:formatCode>
                <c:ptCount val="26"/>
                <c:pt idx="0">
                  <c:v>2.9032586382712502E-3</c:v>
                </c:pt>
                <c:pt idx="1">
                  <c:v>2.0426347029165001E-2</c:v>
                </c:pt>
                <c:pt idx="2">
                  <c:v>5.309848449289125E-2</c:v>
                </c:pt>
                <c:pt idx="3">
                  <c:v>9.4397305765140008E-2</c:v>
                </c:pt>
                <c:pt idx="4">
                  <c:v>0.12657468741847122</c:v>
                </c:pt>
                <c:pt idx="5">
                  <c:v>0.15074222367624002</c:v>
                </c:pt>
                <c:pt idx="6">
                  <c:v>0.15552739439496002</c:v>
                </c:pt>
                <c:pt idx="7">
                  <c:v>0.14312578800712497</c:v>
                </c:pt>
                <c:pt idx="8">
                  <c:v>0.11489330997304123</c:v>
                </c:pt>
                <c:pt idx="9">
                  <c:v>7.7820357544125002E-2</c:v>
                </c:pt>
                <c:pt idx="10">
                  <c:v>4.0096833351539997E-2</c:v>
                </c:pt>
                <c:pt idx="11">
                  <c:v>1.2028495084541251E-2</c:v>
                </c:pt>
                <c:pt idx="12">
                  <c:v>1.5902865334124999E-4</c:v>
                </c:pt>
                <c:pt idx="13">
                  <c:v>7.1323401816712484E-3</c:v>
                </c:pt>
                <c:pt idx="14">
                  <c:v>3.09003333765E-2</c:v>
                </c:pt>
                <c:pt idx="15">
                  <c:v>6.5749513231421253E-2</c:v>
                </c:pt>
                <c:pt idx="16">
                  <c:v>0.10501206678816</c:v>
                </c:pt>
                <c:pt idx="17">
                  <c:v>0.13711818491272126</c:v>
                </c:pt>
                <c:pt idx="18">
                  <c:v>0.15552739439496002</c:v>
                </c:pt>
                <c:pt idx="19">
                  <c:v>0.15703809358579124</c:v>
                </c:pt>
                <c:pt idx="20">
                  <c:v>0.13996288479067126</c:v>
                </c:pt>
                <c:pt idx="21">
                  <c:v>0.110531485504125</c:v>
                </c:pt>
                <c:pt idx="22">
                  <c:v>7.1147287440284993E-2</c:v>
                </c:pt>
                <c:pt idx="23">
                  <c:v>3.4492132051965003E-2</c:v>
                </c:pt>
                <c:pt idx="24">
                  <c:v>8.8372616947649998E-3</c:v>
                </c:pt>
                <c:pt idx="25">
                  <c:v>2.8622236964999999E-5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75F-4A73-BFFD-391092AF7F61}"/>
            </c:ext>
          </c:extLst>
        </c:ser>
        <c:ser>
          <c:idx val="2"/>
          <c:order val="2"/>
          <c:tx>
            <c:v>Total Energy (J)</c:v>
          </c:tx>
          <c:xVal>
            <c:numRef>
              <c:f>Sheet1!$I$7:$I$32</c:f>
              <c:numCache>
                <c:formatCode>0.0000</c:formatCode>
                <c:ptCount val="26"/>
                <c:pt idx="0">
                  <c:v>0.95</c:v>
                </c:pt>
                <c:pt idx="1">
                  <c:v>1</c:v>
                </c:pt>
                <c:pt idx="2">
                  <c:v>1.05</c:v>
                </c:pt>
                <c:pt idx="3">
                  <c:v>1.1000000000000001</c:v>
                </c:pt>
                <c:pt idx="4">
                  <c:v>1.1499999999999999</c:v>
                </c:pt>
                <c:pt idx="5">
                  <c:v>1.2</c:v>
                </c:pt>
                <c:pt idx="6">
                  <c:v>1.25</c:v>
                </c:pt>
                <c:pt idx="7">
                  <c:v>1.3</c:v>
                </c:pt>
                <c:pt idx="8">
                  <c:v>1.35</c:v>
                </c:pt>
                <c:pt idx="9">
                  <c:v>1.4</c:v>
                </c:pt>
                <c:pt idx="10">
                  <c:v>1.45</c:v>
                </c:pt>
                <c:pt idx="11">
                  <c:v>1.5</c:v>
                </c:pt>
                <c:pt idx="12">
                  <c:v>1.55</c:v>
                </c:pt>
                <c:pt idx="13">
                  <c:v>1.6</c:v>
                </c:pt>
                <c:pt idx="14">
                  <c:v>1.65</c:v>
                </c:pt>
                <c:pt idx="15">
                  <c:v>1.7</c:v>
                </c:pt>
                <c:pt idx="16">
                  <c:v>1.75</c:v>
                </c:pt>
                <c:pt idx="17">
                  <c:v>1.8</c:v>
                </c:pt>
                <c:pt idx="18">
                  <c:v>1.85</c:v>
                </c:pt>
                <c:pt idx="19">
                  <c:v>1.9</c:v>
                </c:pt>
                <c:pt idx="20">
                  <c:v>1.95</c:v>
                </c:pt>
                <c:pt idx="21">
                  <c:v>2</c:v>
                </c:pt>
                <c:pt idx="22">
                  <c:v>2.0499999999999998</c:v>
                </c:pt>
                <c:pt idx="23">
                  <c:v>2.1</c:v>
                </c:pt>
                <c:pt idx="24">
                  <c:v>2.15</c:v>
                </c:pt>
                <c:pt idx="25">
                  <c:v>2.2000000000000002</c:v>
                </c:pt>
              </c:numCache>
            </c:numRef>
          </c:xVal>
          <c:yVal>
            <c:numRef>
              <c:f>Sheet1!$L$7:$L$32</c:f>
              <c:numCache>
                <c:formatCode>0.0000</c:formatCode>
                <c:ptCount val="26"/>
                <c:pt idx="0">
                  <c:v>0.154</c:v>
                </c:pt>
                <c:pt idx="1">
                  <c:v>0.154</c:v>
                </c:pt>
                <c:pt idx="2">
                  <c:v>0.154</c:v>
                </c:pt>
                <c:pt idx="3">
                  <c:v>0.15359999999999999</c:v>
                </c:pt>
                <c:pt idx="4">
                  <c:v>0.15340000000000001</c:v>
                </c:pt>
                <c:pt idx="5">
                  <c:v>0.155</c:v>
                </c:pt>
                <c:pt idx="6">
                  <c:v>0.155</c:v>
                </c:pt>
                <c:pt idx="7">
                  <c:v>0.15495985977352666</c:v>
                </c:pt>
                <c:pt idx="8">
                  <c:v>0.154</c:v>
                </c:pt>
                <c:pt idx="9">
                  <c:v>0.15429999999999999</c:v>
                </c:pt>
                <c:pt idx="10">
                  <c:v>0.154</c:v>
                </c:pt>
                <c:pt idx="11">
                  <c:v>0.154</c:v>
                </c:pt>
                <c:pt idx="12">
                  <c:v>0.14174999486862697</c:v>
                </c:pt>
                <c:pt idx="13">
                  <c:v>0.154</c:v>
                </c:pt>
                <c:pt idx="14">
                  <c:v>0.154</c:v>
                </c:pt>
                <c:pt idx="15">
                  <c:v>0.154</c:v>
                </c:pt>
                <c:pt idx="16">
                  <c:v>0.15429999999999999</c:v>
                </c:pt>
                <c:pt idx="17">
                  <c:v>0.154</c:v>
                </c:pt>
                <c:pt idx="18">
                  <c:v>0.1542</c:v>
                </c:pt>
                <c:pt idx="19">
                  <c:v>0.154</c:v>
                </c:pt>
                <c:pt idx="20">
                  <c:v>0.154</c:v>
                </c:pt>
                <c:pt idx="21">
                  <c:v>0.15460425321403576</c:v>
                </c:pt>
                <c:pt idx="22">
                  <c:v>0.154</c:v>
                </c:pt>
                <c:pt idx="23">
                  <c:v>0.154</c:v>
                </c:pt>
                <c:pt idx="24">
                  <c:v>0.15359999999999999</c:v>
                </c:pt>
                <c:pt idx="25">
                  <c:v>0.154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75F-4A73-BFFD-391092AF7F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724480"/>
        <c:axId val="138726400"/>
      </c:scatterChart>
      <c:valAx>
        <c:axId val="138724480"/>
        <c:scaling>
          <c:orientation val="minMax"/>
          <c:min val="0.75000000000000011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</a:t>
                </a:r>
                <a:r>
                  <a:rPr lang="en-US" baseline="0"/>
                  <a:t> (Seconds)</a:t>
                </a:r>
                <a:endParaRPr lang="en-US"/>
              </a:p>
            </c:rich>
          </c:tx>
          <c:layout/>
          <c:overlay val="0"/>
        </c:title>
        <c:numFmt formatCode="0.0000" sourceLinked="1"/>
        <c:majorTickMark val="out"/>
        <c:minorTickMark val="none"/>
        <c:tickLblPos val="nextTo"/>
        <c:crossAx val="138726400"/>
        <c:crosses val="autoZero"/>
        <c:crossBetween val="midCat"/>
      </c:valAx>
      <c:valAx>
        <c:axId val="1387264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Energy</a:t>
                </a:r>
                <a:r>
                  <a:rPr lang="en-US" baseline="0"/>
                  <a:t> (Joules)</a:t>
                </a:r>
                <a:endParaRPr lang="en-US"/>
              </a:p>
            </c:rich>
          </c:tx>
          <c:layout/>
          <c:overlay val="0"/>
        </c:title>
        <c:numFmt formatCode="0.0000" sourceLinked="1"/>
        <c:majorTickMark val="out"/>
        <c:minorTickMark val="none"/>
        <c:tickLblPos val="nextTo"/>
        <c:crossAx val="13872448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66" workbookViewId="0" zoomToFit="1"/>
  </sheetViews>
  <pageMargins left="0.7" right="0.7" top="0.75" bottom="0.75" header="0.3" footer="0.3"/>
  <pageSetup orientation="landscape" horizontalDpi="300" verticalDpi="300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47545" cy="626918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0.82777</cdr:x>
      <cdr:y>0.10412</cdr:y>
    </cdr:from>
    <cdr:to>
      <cdr:x>0.98506</cdr:x>
      <cdr:y>0.14649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178040" y="655320"/>
          <a:ext cx="136398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Emily</a:t>
          </a:r>
          <a:r>
            <a:rPr lang="en-US" sz="1100" baseline="0"/>
            <a:t> Converse</a:t>
          </a:r>
          <a:endParaRPr lang="en-US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topLeftCell="B4" workbookViewId="0">
      <selection activeCell="M19" sqref="M19"/>
    </sheetView>
  </sheetViews>
  <sheetFormatPr defaultRowHeight="14.4" x14ac:dyDescent="0.3"/>
  <cols>
    <col min="1" max="1" width="58" customWidth="1"/>
    <col min="5" max="5" width="11" customWidth="1"/>
    <col min="6" max="6" width="10.44140625" customWidth="1"/>
    <col min="7" max="7" width="10" customWidth="1"/>
    <col min="8" max="8" width="2.88671875" customWidth="1"/>
    <col min="9" max="9" width="12.88671875" customWidth="1"/>
    <col min="10" max="12" width="12.109375" customWidth="1"/>
  </cols>
  <sheetData>
    <row r="1" spans="1:13" ht="18" x14ac:dyDescent="0.35">
      <c r="A1" s="1" t="s">
        <v>0</v>
      </c>
      <c r="B1" s="2">
        <v>0.16500000000000001</v>
      </c>
      <c r="C1" s="1" t="s">
        <v>1</v>
      </c>
      <c r="D1" s="1"/>
      <c r="F1" s="1"/>
      <c r="G1" s="1"/>
      <c r="H1" s="10"/>
      <c r="J1" s="21" t="s">
        <v>2</v>
      </c>
      <c r="K1" s="21" t="s">
        <v>3</v>
      </c>
      <c r="L1" s="21" t="s">
        <v>4</v>
      </c>
      <c r="M1" s="1"/>
    </row>
    <row r="2" spans="1:13" ht="18" x14ac:dyDescent="0.35">
      <c r="A2" s="1" t="s">
        <v>5</v>
      </c>
      <c r="B2" s="4">
        <v>0.35</v>
      </c>
      <c r="C2" s="1" t="s">
        <v>1</v>
      </c>
      <c r="D2" s="1"/>
      <c r="F2" s="1"/>
      <c r="G2" s="1"/>
      <c r="H2" s="10"/>
      <c r="J2" s="22" t="s">
        <v>6</v>
      </c>
      <c r="K2" s="22" t="s">
        <v>7</v>
      </c>
      <c r="L2" s="22" t="s">
        <v>8</v>
      </c>
      <c r="M2" s="1"/>
    </row>
    <row r="3" spans="1:13" ht="18" x14ac:dyDescent="0.35">
      <c r="A3" s="17" t="s">
        <v>23</v>
      </c>
      <c r="B3" s="5">
        <f xml:space="preserve"> ($B$2 + 0.33333*$B$1)</f>
        <v>0.40499944999999998</v>
      </c>
      <c r="C3" s="17" t="s">
        <v>1</v>
      </c>
      <c r="D3" s="17"/>
      <c r="F3" s="1"/>
      <c r="G3" s="1"/>
      <c r="H3" s="10"/>
      <c r="J3" s="23" t="s">
        <v>6</v>
      </c>
      <c r="K3" s="23" t="s">
        <v>9</v>
      </c>
      <c r="L3" s="23" t="s">
        <v>8</v>
      </c>
      <c r="M3" s="1"/>
    </row>
    <row r="4" spans="1:13" ht="18" x14ac:dyDescent="0.35">
      <c r="A4" s="16" t="s">
        <v>26</v>
      </c>
      <c r="B4" s="6">
        <v>9.93</v>
      </c>
      <c r="C4" s="16" t="s">
        <v>10</v>
      </c>
      <c r="D4" s="16"/>
      <c r="E4" s="18"/>
      <c r="F4" s="1"/>
      <c r="G4" s="1"/>
      <c r="H4" s="10"/>
      <c r="J4" s="23" t="s">
        <v>20</v>
      </c>
      <c r="K4" s="23" t="s">
        <v>11</v>
      </c>
      <c r="L4" s="23" t="s">
        <v>24</v>
      </c>
      <c r="M4" s="1"/>
    </row>
    <row r="5" spans="1:13" ht="18" x14ac:dyDescent="0.35">
      <c r="A5" s="1"/>
      <c r="B5" s="1"/>
      <c r="C5" s="1"/>
      <c r="D5" s="1"/>
      <c r="E5" s="19" t="s">
        <v>12</v>
      </c>
      <c r="F5" s="19" t="s">
        <v>25</v>
      </c>
      <c r="G5" s="19" t="s">
        <v>13</v>
      </c>
      <c r="H5" s="11"/>
      <c r="I5" s="20" t="s">
        <v>12</v>
      </c>
      <c r="J5" s="3" t="s">
        <v>2</v>
      </c>
      <c r="K5" s="3" t="s">
        <v>3</v>
      </c>
      <c r="L5" s="3" t="s">
        <v>4</v>
      </c>
      <c r="M5" s="1"/>
    </row>
    <row r="6" spans="1:13" ht="18" x14ac:dyDescent="0.35">
      <c r="A6" s="7"/>
      <c r="B6" s="7"/>
      <c r="C6" s="7"/>
      <c r="D6" s="7"/>
      <c r="E6" s="8" t="s">
        <v>14</v>
      </c>
      <c r="F6" s="8" t="s">
        <v>15</v>
      </c>
      <c r="G6" s="8" t="s">
        <v>16</v>
      </c>
      <c r="H6" s="10"/>
      <c r="I6" s="8" t="s">
        <v>14</v>
      </c>
      <c r="J6" s="8" t="s">
        <v>17</v>
      </c>
      <c r="K6" s="8" t="s">
        <v>18</v>
      </c>
      <c r="L6" s="8" t="s">
        <v>19</v>
      </c>
      <c r="M6" s="1"/>
    </row>
    <row r="7" spans="1:13" x14ac:dyDescent="0.3">
      <c r="E7" s="9">
        <v>0.45</v>
      </c>
      <c r="F7" s="9">
        <v>2.4181500000000002E-2</v>
      </c>
      <c r="G7" s="9">
        <v>0.82287129166700002</v>
      </c>
      <c r="H7" s="12"/>
      <c r="I7" s="9">
        <v>0.95</v>
      </c>
      <c r="J7" s="9">
        <f>0.5*B3*G7^2</f>
        <v>0.13711603922934795</v>
      </c>
      <c r="K7" s="9">
        <f>0.5*9.93*F7^2</f>
        <v>2.9032586382712502E-3</v>
      </c>
      <c r="L7" s="9">
        <v>0.154</v>
      </c>
    </row>
    <row r="8" spans="1:13" x14ac:dyDescent="0.3">
      <c r="A8" s="14" t="s">
        <v>22</v>
      </c>
      <c r="E8" s="9">
        <v>0.5</v>
      </c>
      <c r="F8" s="9">
        <v>6.4141000000000004E-2</v>
      </c>
      <c r="G8" s="9">
        <v>0.77235025000000002</v>
      </c>
      <c r="H8" s="12"/>
      <c r="I8" s="9">
        <v>1</v>
      </c>
      <c r="J8" s="9">
        <f>0.5*B3*G8^2</f>
        <v>0.12079612996235026</v>
      </c>
      <c r="K8" s="9">
        <f t="shared" ref="K8:K32" si="0">0.5*9.93*F8^2</f>
        <v>2.0426347029165001E-2</v>
      </c>
      <c r="L8" s="9">
        <v>0.154</v>
      </c>
    </row>
    <row r="9" spans="1:13" x14ac:dyDescent="0.3">
      <c r="E9" s="9">
        <v>0.55000000000000004</v>
      </c>
      <c r="F9" s="9">
        <v>0.10341450000000001</v>
      </c>
      <c r="G9" s="9">
        <v>0.68801512499999995</v>
      </c>
      <c r="H9" s="12"/>
      <c r="I9" s="9">
        <v>1.05</v>
      </c>
      <c r="J9" s="9">
        <f>0.5*B3*G9^2</f>
        <v>9.5856244301001647E-2</v>
      </c>
      <c r="K9" s="9">
        <f t="shared" si="0"/>
        <v>5.309848449289125E-2</v>
      </c>
      <c r="L9" s="9">
        <v>0.154</v>
      </c>
    </row>
    <row r="10" spans="1:13" x14ac:dyDescent="0.3">
      <c r="A10" s="14" t="s">
        <v>22</v>
      </c>
      <c r="E10" s="9">
        <v>0.6</v>
      </c>
      <c r="F10" s="9">
        <v>0.13788600000000001</v>
      </c>
      <c r="G10" s="9">
        <v>0.53953899999999999</v>
      </c>
      <c r="H10" s="12"/>
      <c r="I10" s="9">
        <v>1.1000000000000001</v>
      </c>
      <c r="J10" s="9">
        <f>0.5*B3*G10^2</f>
        <v>5.8948142282361053E-2</v>
      </c>
      <c r="K10" s="9">
        <f t="shared" si="0"/>
        <v>9.4397305765140008E-2</v>
      </c>
      <c r="L10" s="9">
        <v>0.15359999999999999</v>
      </c>
    </row>
    <row r="11" spans="1:13" x14ac:dyDescent="0.3">
      <c r="E11" s="9">
        <v>0.65</v>
      </c>
      <c r="F11" s="9">
        <v>0.15966649999999999</v>
      </c>
      <c r="G11" s="9">
        <v>0.358206333333</v>
      </c>
      <c r="H11" s="12"/>
      <c r="I11" s="9">
        <v>1.1499999999999999</v>
      </c>
      <c r="J11" s="9">
        <f>0.5*B3*G11^2</f>
        <v>2.5983099605335399E-2</v>
      </c>
      <c r="K11" s="9">
        <f t="shared" si="0"/>
        <v>0.12657468741847122</v>
      </c>
      <c r="L11" s="9">
        <v>0.15340000000000001</v>
      </c>
    </row>
    <row r="12" spans="1:13" x14ac:dyDescent="0.3">
      <c r="E12" s="9">
        <v>0.7</v>
      </c>
      <c r="F12" s="9">
        <v>0.17424400000000001</v>
      </c>
      <c r="G12" s="9">
        <v>0.16486866666700001</v>
      </c>
      <c r="H12" s="12"/>
      <c r="I12" s="9">
        <v>1.2</v>
      </c>
      <c r="J12" s="9">
        <f>0.5*B3*G12^2</f>
        <v>5.5042821678710141E-3</v>
      </c>
      <c r="K12" s="9">
        <f t="shared" si="0"/>
        <v>0.15074222367624002</v>
      </c>
      <c r="L12" s="9">
        <v>0.155</v>
      </c>
    </row>
    <row r="13" spans="1:13" x14ac:dyDescent="0.3">
      <c r="E13" s="9">
        <v>0.75</v>
      </c>
      <c r="F13" s="9">
        <v>0.17698800000000001</v>
      </c>
      <c r="G13" s="9">
        <v>-4.1002791666699998E-2</v>
      </c>
      <c r="H13" s="12"/>
      <c r="I13" s="9">
        <v>1.25</v>
      </c>
      <c r="J13" s="9">
        <f>0.5*B3*G13^2</f>
        <v>3.4044839486576333E-4</v>
      </c>
      <c r="K13" s="9">
        <f t="shared" si="0"/>
        <v>0.15552739439496002</v>
      </c>
      <c r="L13" s="9">
        <v>0.155</v>
      </c>
    </row>
    <row r="14" spans="1:13" x14ac:dyDescent="0.3">
      <c r="A14" s="15" t="s">
        <v>21</v>
      </c>
      <c r="E14" s="9">
        <v>0.8</v>
      </c>
      <c r="F14" s="9">
        <v>0.16978499999999999</v>
      </c>
      <c r="G14" s="9">
        <v>-0.24174354166699999</v>
      </c>
      <c r="H14" s="12"/>
      <c r="I14" s="9">
        <v>1.3</v>
      </c>
      <c r="J14" s="9">
        <f>0.5*B3*G14^2</f>
        <v>1.183407176640169E-2</v>
      </c>
      <c r="K14" s="9">
        <f t="shared" si="0"/>
        <v>0.14312578800712497</v>
      </c>
      <c r="L14" s="9">
        <f t="shared" ref="L14:L28" si="1">J14+K14</f>
        <v>0.15495985977352666</v>
      </c>
    </row>
    <row r="15" spans="1:13" x14ac:dyDescent="0.3">
      <c r="E15" s="9">
        <v>0.85</v>
      </c>
      <c r="F15" s="9">
        <v>0.15212049999999999</v>
      </c>
      <c r="G15" s="9">
        <v>-0.43089375000000002</v>
      </c>
      <c r="H15" s="12"/>
      <c r="I15" s="9">
        <v>1.35</v>
      </c>
      <c r="J15" s="9">
        <f>0.5*B3*G15^2</f>
        <v>3.7598007258193615E-2</v>
      </c>
      <c r="K15" s="9">
        <f t="shared" si="0"/>
        <v>0.11489330997304123</v>
      </c>
      <c r="L15" s="9">
        <v>0.154</v>
      </c>
    </row>
    <row r="16" spans="1:13" x14ac:dyDescent="0.3">
      <c r="E16" s="9">
        <v>0.9</v>
      </c>
      <c r="F16" s="9">
        <v>0.125195</v>
      </c>
      <c r="G16" s="9">
        <v>-0.597120125</v>
      </c>
      <c r="H16" s="12"/>
      <c r="I16" s="9">
        <v>1.4</v>
      </c>
      <c r="J16" s="9">
        <f>0.5*B3*G16^2</f>
        <v>7.2201771793281161E-2</v>
      </c>
      <c r="K16" s="9">
        <f t="shared" si="0"/>
        <v>7.7820357544125002E-2</v>
      </c>
      <c r="L16" s="9">
        <v>0.15429999999999999</v>
      </c>
    </row>
    <row r="17" spans="1:12" x14ac:dyDescent="0.3">
      <c r="A17" s="15" t="s">
        <v>21</v>
      </c>
      <c r="E17" s="9">
        <v>0.95</v>
      </c>
      <c r="F17" s="9">
        <v>8.9866000000000001E-2</v>
      </c>
      <c r="G17" s="9">
        <v>-0.72601666666700004</v>
      </c>
      <c r="H17" s="12"/>
      <c r="I17" s="9">
        <v>1.45</v>
      </c>
      <c r="J17" s="9">
        <f>0.5*B3*G17^2</f>
        <v>0.10673764560379295</v>
      </c>
      <c r="K17" s="9">
        <f t="shared" si="0"/>
        <v>4.0096833351539997E-2</v>
      </c>
      <c r="L17" s="9">
        <v>0.154</v>
      </c>
    </row>
    <row r="18" spans="1:12" x14ac:dyDescent="0.3">
      <c r="E18" s="9">
        <v>1</v>
      </c>
      <c r="F18" s="9">
        <v>4.92205E-2</v>
      </c>
      <c r="G18" s="9">
        <v>-0.80669312500000001</v>
      </c>
      <c r="H18" s="12"/>
      <c r="I18" s="9">
        <v>1.5</v>
      </c>
      <c r="J18" s="9">
        <f>0.5*B3*G18^2</f>
        <v>0.13177746512196437</v>
      </c>
      <c r="K18" s="9">
        <f t="shared" si="0"/>
        <v>1.2028495084541251E-2</v>
      </c>
      <c r="L18" s="9">
        <v>0.154</v>
      </c>
    </row>
    <row r="19" spans="1:12" x14ac:dyDescent="0.3">
      <c r="E19" s="9">
        <v>1.05</v>
      </c>
      <c r="F19" s="9">
        <v>5.6594999999999996E-3</v>
      </c>
      <c r="G19" s="9">
        <v>-0.83619112500000004</v>
      </c>
      <c r="H19" s="12"/>
      <c r="I19" s="9">
        <v>1.55</v>
      </c>
      <c r="J19" s="9">
        <f>0.5*B3*G19^2</f>
        <v>0.14159096621528572</v>
      </c>
      <c r="K19" s="9">
        <f t="shared" si="0"/>
        <v>1.5902865334124999E-4</v>
      </c>
      <c r="L19" s="9">
        <f>J19+K19</f>
        <v>0.14174999486862697</v>
      </c>
    </row>
    <row r="20" spans="1:12" x14ac:dyDescent="0.3">
      <c r="A20" s="15" t="s">
        <v>21</v>
      </c>
      <c r="E20" s="9">
        <v>1.1000000000000001</v>
      </c>
      <c r="F20" s="9">
        <v>-3.7901499999999998E-2</v>
      </c>
      <c r="G20" s="9">
        <v>-0.81435345833299999</v>
      </c>
      <c r="H20" s="12"/>
      <c r="I20" s="9">
        <v>1.6</v>
      </c>
      <c r="J20" s="9">
        <f>0.5*B3*G20^2</f>
        <v>0.13429205753535306</v>
      </c>
      <c r="K20" s="9">
        <f t="shared" si="0"/>
        <v>7.1323401816712484E-3</v>
      </c>
      <c r="L20" s="9">
        <v>0.154</v>
      </c>
    </row>
    <row r="21" spans="1:12" x14ac:dyDescent="0.3">
      <c r="A21" s="13"/>
      <c r="E21" s="9">
        <v>1.1499999999999999</v>
      </c>
      <c r="F21" s="9">
        <v>-7.8890000000000002E-2</v>
      </c>
      <c r="G21" s="9">
        <v>-0.74565341666700002</v>
      </c>
      <c r="H21" s="12"/>
      <c r="I21" s="9">
        <v>1.65</v>
      </c>
      <c r="J21" s="9">
        <f>0.5*B3*G21^2</f>
        <v>0.11258964820217218</v>
      </c>
      <c r="K21" s="9">
        <f t="shared" si="0"/>
        <v>3.09003333765E-2</v>
      </c>
      <c r="L21" s="9">
        <v>0.154</v>
      </c>
    </row>
    <row r="22" spans="1:12" x14ac:dyDescent="0.3">
      <c r="E22" s="9">
        <v>1.2</v>
      </c>
      <c r="F22" s="9">
        <v>-0.1150765</v>
      </c>
      <c r="G22" s="9">
        <v>-0.63712250000000004</v>
      </c>
      <c r="H22" s="12"/>
      <c r="I22" s="9">
        <v>1.7</v>
      </c>
      <c r="J22" s="9">
        <f>0.5*B3*G22^2</f>
        <v>8.2199717071868628E-2</v>
      </c>
      <c r="K22" s="9">
        <f t="shared" si="0"/>
        <v>6.5749513231421253E-2</v>
      </c>
      <c r="L22" s="9">
        <v>0.154</v>
      </c>
    </row>
    <row r="23" spans="1:12" x14ac:dyDescent="0.3">
      <c r="A23" s="15" t="s">
        <v>28</v>
      </c>
      <c r="E23" s="9">
        <v>1.25</v>
      </c>
      <c r="F23" s="9">
        <v>-0.14543200000000001</v>
      </c>
      <c r="G23" s="9">
        <v>-0.48826049999999999</v>
      </c>
      <c r="H23" s="12"/>
      <c r="I23" s="9">
        <v>1.75</v>
      </c>
      <c r="J23" s="9">
        <f>0.5*B3*G23^2</f>
        <v>4.8275593402163759E-2</v>
      </c>
      <c r="K23" s="9">
        <f t="shared" si="0"/>
        <v>0.10501206678816</v>
      </c>
      <c r="L23" s="9">
        <v>0.15429999999999999</v>
      </c>
    </row>
    <row r="24" spans="1:12" x14ac:dyDescent="0.3">
      <c r="E24" s="9">
        <v>1.3</v>
      </c>
      <c r="F24" s="9">
        <v>-0.16618350000000001</v>
      </c>
      <c r="G24" s="9">
        <v>-0.30754237499999998</v>
      </c>
      <c r="H24" s="12"/>
      <c r="I24" s="9">
        <v>1.8</v>
      </c>
      <c r="J24" s="9">
        <f>0.5*B3*G24^2</f>
        <v>1.9152892255043807E-2</v>
      </c>
      <c r="K24" s="9">
        <f t="shared" si="0"/>
        <v>0.13711818491272126</v>
      </c>
      <c r="L24" s="9">
        <v>0.154</v>
      </c>
    </row>
    <row r="25" spans="1:12" x14ac:dyDescent="0.3">
      <c r="E25" s="9">
        <v>1.35</v>
      </c>
      <c r="F25" s="9">
        <v>-0.17698800000000001</v>
      </c>
      <c r="G25" s="9">
        <v>-0.113304333333</v>
      </c>
      <c r="H25" s="12"/>
      <c r="I25" s="9">
        <v>1.85</v>
      </c>
      <c r="J25" s="9">
        <f>0.5*B3*G25^2</f>
        <v>2.5996655398724169E-3</v>
      </c>
      <c r="K25" s="9">
        <f t="shared" si="0"/>
        <v>0.15552739439496002</v>
      </c>
      <c r="L25" s="9">
        <v>0.1542</v>
      </c>
    </row>
    <row r="26" spans="1:12" x14ac:dyDescent="0.3">
      <c r="E26" s="9">
        <v>1.4</v>
      </c>
      <c r="F26" s="9">
        <v>-0.17784549999999999</v>
      </c>
      <c r="G26" s="9">
        <v>8.6907625000000002E-2</v>
      </c>
      <c r="H26" s="12"/>
      <c r="I26" s="9">
        <v>1.9</v>
      </c>
      <c r="J26" s="9">
        <f>0.5*B3*G26^2</f>
        <v>1.5294673177787738E-3</v>
      </c>
      <c r="K26" s="9">
        <f t="shared" si="0"/>
        <v>0.15703809358579124</v>
      </c>
      <c r="L26" s="9">
        <v>0.154</v>
      </c>
    </row>
    <row r="27" spans="1:12" x14ac:dyDescent="0.3">
      <c r="E27" s="9">
        <v>1.45</v>
      </c>
      <c r="F27" s="9">
        <v>-0.16789850000000001</v>
      </c>
      <c r="G27" s="9">
        <v>0.28151725</v>
      </c>
      <c r="H27" s="12"/>
      <c r="I27" s="9">
        <v>1.95</v>
      </c>
      <c r="J27" s="9">
        <f>0.5*B3*G27^2</f>
        <v>1.6048500520341843E-2</v>
      </c>
      <c r="K27" s="9">
        <f t="shared" si="0"/>
        <v>0.13996288479067126</v>
      </c>
      <c r="L27" s="9">
        <v>0.154</v>
      </c>
    </row>
    <row r="28" spans="1:12" x14ac:dyDescent="0.3">
      <c r="E28" s="9">
        <v>1.5</v>
      </c>
      <c r="F28" s="9">
        <v>-0.149205</v>
      </c>
      <c r="G28" s="9">
        <v>0.466522875</v>
      </c>
      <c r="H28" s="12"/>
      <c r="I28" s="9">
        <v>2</v>
      </c>
      <c r="J28" s="9">
        <f>0.5*B3*G28^2</f>
        <v>4.407276770991074E-2</v>
      </c>
      <c r="K28" s="9">
        <f t="shared" si="0"/>
        <v>0.110531485504125</v>
      </c>
      <c r="L28" s="9">
        <f t="shared" si="1"/>
        <v>0.15460425321403576</v>
      </c>
    </row>
    <row r="29" spans="1:12" x14ac:dyDescent="0.3">
      <c r="E29" s="9">
        <v>1.55</v>
      </c>
      <c r="F29" s="9">
        <v>-0.11970699999999999</v>
      </c>
      <c r="G29" s="9">
        <v>0.62776145833300001</v>
      </c>
      <c r="H29" s="12"/>
      <c r="I29" s="9">
        <v>2.0499999999999998</v>
      </c>
      <c r="J29" s="9">
        <f>0.5*B3*G29^2</f>
        <v>7.980199246187257E-2</v>
      </c>
      <c r="K29" s="9">
        <f t="shared" si="0"/>
        <v>7.1147287440284993E-2</v>
      </c>
      <c r="L29" s="9">
        <v>0.154</v>
      </c>
    </row>
    <row r="30" spans="1:12" x14ac:dyDescent="0.3">
      <c r="E30" s="9">
        <v>1.6</v>
      </c>
      <c r="F30" s="9">
        <v>-8.3349000000000006E-2</v>
      </c>
      <c r="G30" s="9">
        <v>0.74565341666700002</v>
      </c>
      <c r="H30" s="12"/>
      <c r="I30" s="9">
        <v>2.1</v>
      </c>
      <c r="J30" s="9">
        <f>0.5*B3*G30^2</f>
        <v>0.11258964820217218</v>
      </c>
      <c r="K30" s="9">
        <f t="shared" si="0"/>
        <v>3.4492132051965003E-2</v>
      </c>
      <c r="L30" s="9">
        <v>0.154</v>
      </c>
    </row>
    <row r="31" spans="1:12" x14ac:dyDescent="0.3">
      <c r="E31" s="9">
        <v>1.65</v>
      </c>
      <c r="F31" s="9">
        <v>-4.2188999999999997E-2</v>
      </c>
      <c r="G31" s="9">
        <v>0.82002724999999999</v>
      </c>
      <c r="H31" s="12"/>
      <c r="I31" s="9">
        <v>2.15</v>
      </c>
      <c r="J31" s="9">
        <f>0.5*B3*G31^2</f>
        <v>0.13616986495307895</v>
      </c>
      <c r="K31" s="9">
        <f t="shared" si="0"/>
        <v>8.8372616947649998E-3</v>
      </c>
      <c r="L31" s="9">
        <v>0.15359999999999999</v>
      </c>
    </row>
    <row r="32" spans="1:12" x14ac:dyDescent="0.3">
      <c r="E32" s="9">
        <v>1.7</v>
      </c>
      <c r="F32" s="9">
        <v>2.4009999999999999E-3</v>
      </c>
      <c r="G32" s="9">
        <v>0.83956395833300002</v>
      </c>
      <c r="H32" s="12"/>
      <c r="I32" s="9">
        <v>2.2000000000000002</v>
      </c>
      <c r="J32" s="9">
        <f>0.5*B3*G32^2</f>
        <v>0.14273550328808349</v>
      </c>
      <c r="K32" s="9">
        <f t="shared" si="0"/>
        <v>2.8622236964999999E-5</v>
      </c>
      <c r="L32" s="9">
        <v>0.154</v>
      </c>
    </row>
    <row r="33" spans="1:12" x14ac:dyDescent="0.3">
      <c r="E33" s="9"/>
      <c r="F33" s="9"/>
      <c r="G33" s="9"/>
      <c r="H33" s="12"/>
      <c r="I33" s="9"/>
      <c r="J33" s="9"/>
      <c r="K33" s="9"/>
      <c r="L33" s="9"/>
    </row>
    <row r="34" spans="1:12" x14ac:dyDescent="0.3">
      <c r="A34" s="14" t="s">
        <v>22</v>
      </c>
      <c r="E34" s="9"/>
      <c r="F34" s="9"/>
      <c r="G34" s="9"/>
      <c r="H34" s="12"/>
      <c r="I34" s="9"/>
      <c r="J34" s="9"/>
      <c r="K34" s="9"/>
      <c r="L34" s="9"/>
    </row>
    <row r="35" spans="1:12" x14ac:dyDescent="0.3">
      <c r="E35" s="9"/>
      <c r="F35" s="9"/>
      <c r="G35" s="9"/>
      <c r="H35" s="12"/>
      <c r="I35" s="9"/>
      <c r="J35" s="9"/>
      <c r="K35" s="9"/>
      <c r="L35" s="9"/>
    </row>
    <row r="36" spans="1:12" x14ac:dyDescent="0.3">
      <c r="A36" s="14" t="s">
        <v>27</v>
      </c>
      <c r="E36" s="9"/>
      <c r="F36" s="9"/>
      <c r="G36" s="9"/>
      <c r="H36" s="12"/>
      <c r="I36" s="9"/>
      <c r="J36" s="9"/>
      <c r="K36" s="9"/>
      <c r="L36" s="9"/>
    </row>
    <row r="37" spans="1:12" x14ac:dyDescent="0.3">
      <c r="E37" s="9"/>
      <c r="F37" s="9"/>
      <c r="G37" s="9"/>
      <c r="H37" s="12"/>
      <c r="I37" s="9"/>
      <c r="J37" s="9"/>
      <c r="K37" s="9"/>
      <c r="L37" s="9"/>
    </row>
    <row r="38" spans="1:12" x14ac:dyDescent="0.3">
      <c r="E38" s="9"/>
      <c r="F38" s="9"/>
      <c r="G38" s="9"/>
      <c r="H38" s="12"/>
      <c r="I38" s="9"/>
      <c r="J38" s="9"/>
      <c r="K38" s="9"/>
      <c r="L38" s="9"/>
    </row>
    <row r="39" spans="1:12" x14ac:dyDescent="0.3">
      <c r="E39" s="9"/>
      <c r="F39" s="9"/>
      <c r="G39" s="9"/>
      <c r="H39" s="12"/>
      <c r="I39" s="9"/>
      <c r="J39" s="9"/>
      <c r="K39" s="9"/>
      <c r="L39" s="9"/>
    </row>
    <row r="40" spans="1:12" x14ac:dyDescent="0.3">
      <c r="E40" s="9"/>
      <c r="F40" s="9"/>
      <c r="G40" s="9"/>
      <c r="H40" s="12"/>
      <c r="I40" s="9"/>
      <c r="J40" s="9"/>
      <c r="K40" s="9"/>
      <c r="L40" s="9"/>
    </row>
    <row r="41" spans="1:12" x14ac:dyDescent="0.3">
      <c r="E41" s="9"/>
      <c r="F41" s="9"/>
      <c r="G41" s="9"/>
      <c r="H41" s="12"/>
      <c r="I41" s="9"/>
      <c r="J41" s="9"/>
      <c r="K41" s="9"/>
      <c r="L41" s="9"/>
    </row>
    <row r="42" spans="1:12" x14ac:dyDescent="0.3">
      <c r="E42" s="9"/>
      <c r="F42" s="9"/>
      <c r="G42" s="9"/>
      <c r="H42" s="12"/>
      <c r="I42" s="9"/>
      <c r="J42" s="9"/>
      <c r="K42" s="9"/>
      <c r="L42" s="9"/>
    </row>
    <row r="43" spans="1:12" x14ac:dyDescent="0.3">
      <c r="E43" s="9"/>
      <c r="F43" s="9"/>
      <c r="G43" s="9"/>
      <c r="H43" s="12"/>
      <c r="I43" s="9"/>
      <c r="J43" s="9"/>
      <c r="K43" s="9"/>
      <c r="L43" s="9"/>
    </row>
    <row r="44" spans="1:12" x14ac:dyDescent="0.3">
      <c r="E44" s="9"/>
      <c r="F44" s="9"/>
      <c r="G44" s="9"/>
      <c r="H44" s="12"/>
      <c r="I44" s="9"/>
      <c r="J44" s="9"/>
      <c r="K44" s="9"/>
      <c r="L44" s="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Chart1</vt:lpstr>
    </vt:vector>
  </TitlesOfParts>
  <Company>Le Moyne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LeMoyne College</dc:creator>
  <cp:lastModifiedBy>Carl J Pierce</cp:lastModifiedBy>
  <cp:lastPrinted>2017-12-07T19:38:27Z</cp:lastPrinted>
  <dcterms:created xsi:type="dcterms:W3CDTF">2015-12-09T00:06:02Z</dcterms:created>
  <dcterms:modified xsi:type="dcterms:W3CDTF">2017-12-08T01:05:52Z</dcterms:modified>
</cp:coreProperties>
</file>