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B9A2AE6B-809B-4CC6-9F85-855197193F47}" xr6:coauthVersionLast="36" xr6:coauthVersionMax="36" xr10:uidLastSave="{00000000-0000-0000-0000-000000000000}"/>
  <bookViews>
    <workbookView xWindow="0" yWindow="0" windowWidth="28800" windowHeight="12225" xr2:uid="{56F1C8CD-691D-4D90-873E-A1ABE55BB4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4" i="1"/>
  <c r="I15" i="1"/>
  <c r="I16" i="1"/>
  <c r="I21" i="1"/>
  <c r="I22" i="1"/>
  <c r="I27" i="1"/>
  <c r="I28" i="1"/>
  <c r="I33" i="1"/>
  <c r="I34" i="1"/>
  <c r="I39" i="1"/>
  <c r="I40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9" i="1"/>
  <c r="G10" i="1"/>
  <c r="G11" i="1"/>
  <c r="I11" i="1" s="1"/>
  <c r="G12" i="1"/>
  <c r="I12" i="1" s="1"/>
  <c r="G13" i="1"/>
  <c r="I13" i="1" s="1"/>
  <c r="G14" i="1"/>
  <c r="G15" i="1"/>
  <c r="G16" i="1"/>
  <c r="G17" i="1"/>
  <c r="I17" i="1" s="1"/>
  <c r="G18" i="1"/>
  <c r="I18" i="1" s="1"/>
  <c r="G19" i="1"/>
  <c r="I19" i="1" s="1"/>
  <c r="G20" i="1"/>
  <c r="I20" i="1" s="1"/>
  <c r="G21" i="1"/>
  <c r="G22" i="1"/>
  <c r="G23" i="1"/>
  <c r="I23" i="1" s="1"/>
  <c r="G24" i="1"/>
  <c r="I24" i="1" s="1"/>
  <c r="G25" i="1"/>
  <c r="I25" i="1" s="1"/>
  <c r="G26" i="1"/>
  <c r="I26" i="1" s="1"/>
  <c r="G27" i="1"/>
  <c r="G28" i="1"/>
  <c r="G29" i="1"/>
  <c r="I29" i="1" s="1"/>
  <c r="G30" i="1"/>
  <c r="I30" i="1" s="1"/>
  <c r="G31" i="1"/>
  <c r="I31" i="1" s="1"/>
  <c r="G32" i="1"/>
  <c r="I32" i="1" s="1"/>
  <c r="G33" i="1"/>
  <c r="G34" i="1"/>
  <c r="G35" i="1"/>
  <c r="I35" i="1" s="1"/>
  <c r="G36" i="1"/>
  <c r="I36" i="1" s="1"/>
  <c r="G37" i="1"/>
  <c r="I37" i="1" s="1"/>
  <c r="G38" i="1"/>
  <c r="I38" i="1" s="1"/>
  <c r="G39" i="1"/>
  <c r="G40" i="1"/>
  <c r="G41" i="1"/>
  <c r="I41" i="1" s="1"/>
  <c r="G42" i="1"/>
  <c r="I42" i="1" s="1"/>
  <c r="G9" i="1"/>
  <c r="I9" i="1" s="1"/>
  <c r="E2" i="1"/>
</calcChain>
</file>

<file path=xl/sharedStrings.xml><?xml version="1.0" encoding="utf-8"?>
<sst xmlns="http://schemas.openxmlformats.org/spreadsheetml/2006/main" count="10" uniqueCount="9">
  <si>
    <t>time (s)</t>
  </si>
  <si>
    <t>y (m)</t>
  </si>
  <si>
    <t>v (m/s)</t>
  </si>
  <si>
    <t>PE total (J)</t>
  </si>
  <si>
    <t>KE total (J)</t>
  </si>
  <si>
    <t>E total (J)</t>
  </si>
  <si>
    <t>Spring Mass (kg)</t>
  </si>
  <si>
    <t>Mass of System (.3+.05+(1/3)(m spring)</t>
  </si>
  <si>
    <t>k (spring constant)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</si>
</sst>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</a:t>
            </a:r>
            <a:r>
              <a:rPr lang="en-US" baseline="0"/>
              <a:t> Conservation in Simple Harmonic Motion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Sheet1!$G$8</c:f>
              <c:strCache>
                <c:ptCount val="1"/>
                <c:pt idx="0">
                  <c:v>PE total (J)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Sheet1!$F$9:$F$42</c:f>
              <c:numCache>
                <c:formatCode>General</c:formatCode>
                <c:ptCount val="34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  <c:pt idx="33">
                  <c:v>1.52</c:v>
                </c:pt>
              </c:numCache>
            </c:numRef>
          </c:xVal>
          <c:yVal>
            <c:numRef>
              <c:f>Sheet1!$G$9:$G$42</c:f>
              <c:numCache>
                <c:formatCode>General</c:formatCode>
                <c:ptCount val="34"/>
                <c:pt idx="0">
                  <c:v>2.2603398479999998E-4</c:v>
                </c:pt>
                <c:pt idx="1">
                  <c:v>2.3777408000000001E-4</c:v>
                </c:pt>
                <c:pt idx="2">
                  <c:v>2.1399667200000002E-3</c:v>
                </c:pt>
                <c:pt idx="3">
                  <c:v>5.5930407967999998E-3</c:v>
                </c:pt>
                <c:pt idx="4">
                  <c:v>9.7392263167999996E-3</c:v>
                </c:pt>
                <c:pt idx="5">
                  <c:v>1.428130568E-2</c:v>
                </c:pt>
                <c:pt idx="6">
                  <c:v>1.8413224755199999E-2</c:v>
                </c:pt>
                <c:pt idx="7">
                  <c:v>2.1913259212799997E-2</c:v>
                </c:pt>
                <c:pt idx="8">
                  <c:v>2.3658669568800004E-2</c:v>
                </c:pt>
                <c:pt idx="9">
                  <c:v>2.3304237580799997E-2</c:v>
                </c:pt>
                <c:pt idx="10">
                  <c:v>2.1459110720000001E-2</c:v>
                </c:pt>
                <c:pt idx="11">
                  <c:v>1.7997120115200001E-2</c:v>
                </c:pt>
                <c:pt idx="12">
                  <c:v>1.3643625319199999E-2</c:v>
                </c:pt>
                <c:pt idx="13">
                  <c:v>9.2138942088000018E-3</c:v>
                </c:pt>
                <c:pt idx="14">
                  <c:v>5.0861361799999991E-3</c:v>
                </c:pt>
                <c:pt idx="15">
                  <c:v>1.7981664800000002E-3</c:v>
                </c:pt>
                <c:pt idx="16">
                  <c:v>1.428130568E-4</c:v>
                </c:pt>
                <c:pt idx="17">
                  <c:v>3.8653148880000006E-4</c:v>
                </c:pt>
                <c:pt idx="18">
                  <c:v>2.3969113352E-3</c:v>
                </c:pt>
                <c:pt idx="19">
                  <c:v>5.8850570888000012E-3</c:v>
                </c:pt>
                <c:pt idx="20">
                  <c:v>1.0514964252800001E-2</c:v>
                </c:pt>
                <c:pt idx="21">
                  <c:v>1.55042074952E-2</c:v>
                </c:pt>
                <c:pt idx="22">
                  <c:v>2.0015970663200003E-2</c:v>
                </c:pt>
                <c:pt idx="23">
                  <c:v>2.40157765152E-2</c:v>
                </c:pt>
                <c:pt idx="24">
                  <c:v>2.5965523971199993E-2</c:v>
                </c:pt>
                <c:pt idx="25">
                  <c:v>2.5841435623200001E-2</c:v>
                </c:pt>
                <c:pt idx="26">
                  <c:v>2.4255333900800004E-2</c:v>
                </c:pt>
                <c:pt idx="27">
                  <c:v>2.08981125E-2</c:v>
                </c:pt>
                <c:pt idx="28">
                  <c:v>1.6777339084800003E-2</c:v>
                </c:pt>
                <c:pt idx="29">
                  <c:v>1.1734299456799999E-2</c:v>
                </c:pt>
                <c:pt idx="30">
                  <c:v>6.9334921727999986E-3</c:v>
                </c:pt>
                <c:pt idx="31">
                  <c:v>3.1245000199999996E-3</c:v>
                </c:pt>
                <c:pt idx="32">
                  <c:v>6.2787218000000006E-4</c:v>
                </c:pt>
                <c:pt idx="33">
                  <c:v>3.3436980000000004E-5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59-48FD-8195-998453274D04}"/>
            </c:ext>
          </c:extLst>
        </c:ser>
        <c:ser>
          <c:idx val="1"/>
          <c:order val="1"/>
          <c:tx>
            <c:strRef>
              <c:f>Sheet1!$H$8</c:f>
              <c:strCache>
                <c:ptCount val="1"/>
                <c:pt idx="0">
                  <c:v>KE total (J)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Sheet1!$F$9:$F$42</c:f>
              <c:numCache>
                <c:formatCode>General</c:formatCode>
                <c:ptCount val="34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  <c:pt idx="33">
                  <c:v>1.52</c:v>
                </c:pt>
              </c:numCache>
            </c:numRef>
          </c:xVal>
          <c:yVal>
            <c:numRef>
              <c:f>Sheet1!$H$9:$H$42</c:f>
              <c:numCache>
                <c:formatCode>General</c:formatCode>
                <c:ptCount val="34"/>
                <c:pt idx="0">
                  <c:v>2.2790682205003476E-2</c:v>
                </c:pt>
                <c:pt idx="1">
                  <c:v>2.2571612516194103E-2</c:v>
                </c:pt>
                <c:pt idx="2">
                  <c:v>2.0645271461433728E-2</c:v>
                </c:pt>
                <c:pt idx="3">
                  <c:v>1.6777055915414483E-2</c:v>
                </c:pt>
                <c:pt idx="4">
                  <c:v>1.2455020354220424E-2</c:v>
                </c:pt>
                <c:pt idx="5">
                  <c:v>8.3803771713600005E-3</c:v>
                </c:pt>
                <c:pt idx="6">
                  <c:v>4.7428582402908176E-3</c:v>
                </c:pt>
                <c:pt idx="7">
                  <c:v>1.8055031397214308E-3</c:v>
                </c:pt>
                <c:pt idx="8">
                  <c:v>1.5187866525841935E-4</c:v>
                </c:pt>
                <c:pt idx="9">
                  <c:v>2.9768218390774414E-4</c:v>
                </c:pt>
                <c:pt idx="10">
                  <c:v>2.0575347030031641E-3</c:v>
                </c:pt>
                <c:pt idx="11">
                  <c:v>5.1450745462021429E-3</c:v>
                </c:pt>
                <c:pt idx="12">
                  <c:v>8.8696628507659095E-3</c:v>
                </c:pt>
                <c:pt idx="13">
                  <c:v>1.294863775524074E-2</c:v>
                </c:pt>
                <c:pt idx="14">
                  <c:v>1.7310883635815972E-2</c:v>
                </c:pt>
                <c:pt idx="15">
                  <c:v>2.0861810454126179E-2</c:v>
                </c:pt>
                <c:pt idx="16">
                  <c:v>2.2678581072428969E-2</c:v>
                </c:pt>
                <c:pt idx="17">
                  <c:v>2.2278752833017435E-2</c:v>
                </c:pt>
                <c:pt idx="18">
                  <c:v>2.0160467904734001E-2</c:v>
                </c:pt>
                <c:pt idx="19">
                  <c:v>1.7325772430720511E-2</c:v>
                </c:pt>
                <c:pt idx="20">
                  <c:v>1.3592806921887539E-2</c:v>
                </c:pt>
                <c:pt idx="21">
                  <c:v>9.2916393669225002E-3</c:v>
                </c:pt>
                <c:pt idx="22">
                  <c:v>5.4116060035732834E-3</c:v>
                </c:pt>
                <c:pt idx="23">
                  <c:v>2.175753692750625E-3</c:v>
                </c:pt>
                <c:pt idx="24">
                  <c:v>2.6437052727611279E-4</c:v>
                </c:pt>
                <c:pt idx="25">
                  <c:v>1.5327616122599638E-4</c:v>
                </c:pt>
                <c:pt idx="26">
                  <c:v>1.5763426013715425E-3</c:v>
                </c:pt>
                <c:pt idx="27">
                  <c:v>4.2837082268965482E-3</c:v>
                </c:pt>
                <c:pt idx="28">
                  <c:v>8.0914331413280537E-3</c:v>
                </c:pt>
                <c:pt idx="29">
                  <c:v>1.2632416855700624E-2</c:v>
                </c:pt>
                <c:pt idx="30">
                  <c:v>1.6735212669622496E-2</c:v>
                </c:pt>
                <c:pt idx="31">
                  <c:v>2.0238569114405622E-2</c:v>
                </c:pt>
                <c:pt idx="32">
                  <c:v>2.226186905191934E-2</c:v>
                </c:pt>
                <c:pt idx="33">
                  <c:v>2.1944687426998094E-2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59-48FD-8195-998453274D04}"/>
            </c:ext>
          </c:extLst>
        </c:ser>
        <c:ser>
          <c:idx val="2"/>
          <c:order val="2"/>
          <c:tx>
            <c:strRef>
              <c:f>Sheet1!$I$8</c:f>
              <c:strCache>
                <c:ptCount val="1"/>
                <c:pt idx="0">
                  <c:v>E total (J)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Sheet1!$F$9:$F$42</c:f>
              <c:numCache>
                <c:formatCode>General</c:formatCode>
                <c:ptCount val="34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  <c:pt idx="33">
                  <c:v>1.52</c:v>
                </c:pt>
              </c:numCache>
            </c:numRef>
          </c:xVal>
          <c:yVal>
            <c:numRef>
              <c:f>Sheet1!$I$9:$I$42</c:f>
              <c:numCache>
                <c:formatCode>General</c:formatCode>
                <c:ptCount val="34"/>
                <c:pt idx="0">
                  <c:v>2.3016716189803475E-2</c:v>
                </c:pt>
                <c:pt idx="1">
                  <c:v>2.2809386596194102E-2</c:v>
                </c:pt>
                <c:pt idx="2">
                  <c:v>2.2785238181433728E-2</c:v>
                </c:pt>
                <c:pt idx="3">
                  <c:v>2.2370096712214481E-2</c:v>
                </c:pt>
                <c:pt idx="4">
                  <c:v>2.2194246671020424E-2</c:v>
                </c:pt>
                <c:pt idx="5">
                  <c:v>2.2661682851359999E-2</c:v>
                </c:pt>
                <c:pt idx="6">
                  <c:v>2.3156082995490816E-2</c:v>
                </c:pt>
                <c:pt idx="7">
                  <c:v>2.371876235252143E-2</c:v>
                </c:pt>
                <c:pt idx="8">
                  <c:v>2.3810548234058423E-2</c:v>
                </c:pt>
                <c:pt idx="9">
                  <c:v>2.3601919764707741E-2</c:v>
                </c:pt>
                <c:pt idx="10">
                  <c:v>2.3516645423003163E-2</c:v>
                </c:pt>
                <c:pt idx="11">
                  <c:v>2.3142194661402143E-2</c:v>
                </c:pt>
                <c:pt idx="12">
                  <c:v>2.2513288169965909E-2</c:v>
                </c:pt>
                <c:pt idx="13">
                  <c:v>2.2162531964040742E-2</c:v>
                </c:pt>
                <c:pt idx="14">
                  <c:v>2.2397019815815971E-2</c:v>
                </c:pt>
                <c:pt idx="15">
                  <c:v>2.2659976934126178E-2</c:v>
                </c:pt>
                <c:pt idx="16">
                  <c:v>2.282139412922897E-2</c:v>
                </c:pt>
                <c:pt idx="17">
                  <c:v>2.2665284321817435E-2</c:v>
                </c:pt>
                <c:pt idx="18">
                  <c:v>2.2557379239934002E-2</c:v>
                </c:pt>
                <c:pt idx="19">
                  <c:v>2.3210829519520512E-2</c:v>
                </c:pt>
                <c:pt idx="20">
                  <c:v>2.4107771174687542E-2</c:v>
                </c:pt>
                <c:pt idx="21">
                  <c:v>2.4795846862122502E-2</c:v>
                </c:pt>
                <c:pt idx="22">
                  <c:v>2.5427576666773286E-2</c:v>
                </c:pt>
                <c:pt idx="23">
                  <c:v>2.6191530207950627E-2</c:v>
                </c:pt>
                <c:pt idx="24">
                  <c:v>2.6229894498476104E-2</c:v>
                </c:pt>
                <c:pt idx="25">
                  <c:v>2.5994711784425997E-2</c:v>
                </c:pt>
                <c:pt idx="26">
                  <c:v>2.5831676502171545E-2</c:v>
                </c:pt>
                <c:pt idx="27">
                  <c:v>2.5181820726896547E-2</c:v>
                </c:pt>
                <c:pt idx="28">
                  <c:v>2.4868772226128058E-2</c:v>
                </c:pt>
                <c:pt idx="29">
                  <c:v>2.4366716312500623E-2</c:v>
                </c:pt>
                <c:pt idx="30">
                  <c:v>2.3668704842422495E-2</c:v>
                </c:pt>
                <c:pt idx="31">
                  <c:v>2.3363069134405622E-2</c:v>
                </c:pt>
                <c:pt idx="32">
                  <c:v>2.288974123191934E-2</c:v>
                </c:pt>
                <c:pt idx="33">
                  <c:v>2.1978124406998093E-2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59-48FD-8195-99845327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485152"/>
        <c:axId val="757485480"/>
      </c:scatterChart>
      <c:valAx>
        <c:axId val="757485152"/>
        <c:scaling>
          <c:orientation val="minMax"/>
          <c:max val="1.5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485480"/>
        <c:crosses val="autoZero"/>
        <c:crossBetween val="midCat"/>
      </c:valAx>
      <c:valAx>
        <c:axId val="75748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(Joules)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485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7</xdr:row>
      <xdr:rowOff>71437</xdr:rowOff>
    </xdr:from>
    <xdr:to>
      <xdr:col>18</xdr:col>
      <xdr:colOff>85725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764DEF-A74D-444F-AC10-7D7B60576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55D8D-9EE3-45F6-8C64-0B4F011BC4BE}">
  <dimension ref="A1:I42"/>
  <sheetViews>
    <sheetView tabSelected="1" workbookViewId="0">
      <selection activeCell="Q31" sqref="Q31"/>
    </sheetView>
  </sheetViews>
  <sheetFormatPr defaultRowHeight="15" x14ac:dyDescent="0.25"/>
  <sheetData>
    <row r="1" spans="1:9" x14ac:dyDescent="0.25">
      <c r="D1" t="s">
        <v>6</v>
      </c>
      <c r="E1">
        <v>0.16500000000000001</v>
      </c>
    </row>
    <row r="2" spans="1:9" x14ac:dyDescent="0.25">
      <c r="D2" t="s">
        <v>7</v>
      </c>
      <c r="E2">
        <f>(0.3)+(0.05)+(1/3)*(0.165)</f>
        <v>0.40499999999999997</v>
      </c>
    </row>
    <row r="3" spans="1:9" x14ac:dyDescent="0.25">
      <c r="D3" t="s">
        <v>8</v>
      </c>
      <c r="E3">
        <v>10</v>
      </c>
    </row>
    <row r="8" spans="1:9" x14ac:dyDescent="0.25">
      <c r="A8" t="s">
        <v>0</v>
      </c>
      <c r="B8" t="s">
        <v>1</v>
      </c>
      <c r="C8" t="s">
        <v>2</v>
      </c>
      <c r="F8" t="s">
        <v>0</v>
      </c>
      <c r="G8" t="s">
        <v>3</v>
      </c>
      <c r="H8" t="s">
        <v>4</v>
      </c>
      <c r="I8" t="s">
        <v>5</v>
      </c>
    </row>
    <row r="9" spans="1:9" x14ac:dyDescent="0.25">
      <c r="A9">
        <v>0.24</v>
      </c>
      <c r="B9">
        <v>-6.7235999999999997E-3</v>
      </c>
      <c r="C9">
        <v>0.335479625</v>
      </c>
      <c r="F9">
        <v>0.2</v>
      </c>
      <c r="G9">
        <f>(0.5)*($E$3)*(B9^2)</f>
        <v>2.2603398479999998E-4</v>
      </c>
      <c r="H9">
        <f>0.5*(E$2)*(C9^2)</f>
        <v>2.2790682205003476E-2</v>
      </c>
      <c r="I9">
        <f>G9+H9</f>
        <v>2.3016716189803475E-2</v>
      </c>
    </row>
    <row r="10" spans="1:9" x14ac:dyDescent="0.25">
      <c r="A10">
        <v>0.28000000000000003</v>
      </c>
      <c r="B10">
        <v>6.8960000000000002E-3</v>
      </c>
      <c r="C10">
        <v>0.33386337500000002</v>
      </c>
      <c r="F10">
        <v>0.24</v>
      </c>
      <c r="G10">
        <f t="shared" ref="G10:G42" si="0">(0.5)*($E$3)*(B10^2)</f>
        <v>2.3777408000000001E-4</v>
      </c>
      <c r="H10">
        <f t="shared" ref="H10:H42" si="1">0.5*(E$2)*(C10^2)</f>
        <v>2.2571612516194103E-2</v>
      </c>
      <c r="I10">
        <f t="shared" ref="I10:I42" si="2">G10+H10</f>
        <v>2.2809386596194102E-2</v>
      </c>
    </row>
    <row r="11" spans="1:9" x14ac:dyDescent="0.25">
      <c r="A11">
        <v>0.32</v>
      </c>
      <c r="B11">
        <v>2.0688000000000002E-2</v>
      </c>
      <c r="C11">
        <v>0.31929916666699998</v>
      </c>
      <c r="F11">
        <v>0.28000000000000003</v>
      </c>
      <c r="G11">
        <f t="shared" si="0"/>
        <v>2.1399667200000002E-3</v>
      </c>
      <c r="H11">
        <f t="shared" si="1"/>
        <v>2.0645271461433728E-2</v>
      </c>
      <c r="I11">
        <f t="shared" si="2"/>
        <v>2.2785238181433728E-2</v>
      </c>
    </row>
    <row r="12" spans="1:9" x14ac:dyDescent="0.25">
      <c r="A12">
        <v>0.36</v>
      </c>
      <c r="B12">
        <v>3.3445599999999999E-2</v>
      </c>
      <c r="C12">
        <v>0.28783616666700002</v>
      </c>
      <c r="F12">
        <v>0.32</v>
      </c>
      <c r="G12">
        <f t="shared" si="0"/>
        <v>5.5930407967999998E-3</v>
      </c>
      <c r="H12">
        <f t="shared" si="1"/>
        <v>1.6777055915414483E-2</v>
      </c>
      <c r="I12">
        <f t="shared" si="2"/>
        <v>2.2370096712214481E-2</v>
      </c>
    </row>
    <row r="13" spans="1:9" x14ac:dyDescent="0.25">
      <c r="A13">
        <v>0.4</v>
      </c>
      <c r="B13">
        <v>4.4134399999999997E-2</v>
      </c>
      <c r="C13">
        <v>0.24800458333299999</v>
      </c>
      <c r="F13">
        <v>0.36</v>
      </c>
      <c r="G13">
        <f t="shared" si="0"/>
        <v>9.7392263167999996E-3</v>
      </c>
      <c r="H13">
        <f t="shared" si="1"/>
        <v>1.2455020354220424E-2</v>
      </c>
      <c r="I13">
        <f t="shared" si="2"/>
        <v>2.2194246671020424E-2</v>
      </c>
    </row>
    <row r="14" spans="1:9" x14ac:dyDescent="0.25">
      <c r="A14">
        <v>0.44</v>
      </c>
      <c r="B14">
        <v>5.3443999999999998E-2</v>
      </c>
      <c r="C14">
        <v>0.203432</v>
      </c>
      <c r="F14">
        <v>0.4</v>
      </c>
      <c r="G14">
        <f t="shared" si="0"/>
        <v>1.428130568E-2</v>
      </c>
      <c r="H14">
        <f t="shared" si="1"/>
        <v>8.3803771713600005E-3</v>
      </c>
      <c r="I14">
        <f t="shared" si="2"/>
        <v>2.2661682851359999E-2</v>
      </c>
    </row>
    <row r="15" spans="1:9" x14ac:dyDescent="0.25">
      <c r="A15">
        <v>0.48</v>
      </c>
      <c r="B15">
        <v>6.0684799999999997E-2</v>
      </c>
      <c r="C15">
        <v>0.15304091666700001</v>
      </c>
      <c r="F15">
        <v>0.44</v>
      </c>
      <c r="G15">
        <f t="shared" si="0"/>
        <v>1.8413224755199999E-2</v>
      </c>
      <c r="H15">
        <f t="shared" si="1"/>
        <v>4.7428582402908176E-3</v>
      </c>
      <c r="I15">
        <f t="shared" si="2"/>
        <v>2.3156082995490816E-2</v>
      </c>
    </row>
    <row r="16" spans="1:9" x14ac:dyDescent="0.25">
      <c r="A16">
        <v>0.52</v>
      </c>
      <c r="B16">
        <v>6.6201599999999999E-2</v>
      </c>
      <c r="C16">
        <v>9.4424916666699998E-2</v>
      </c>
      <c r="F16">
        <v>0.48</v>
      </c>
      <c r="G16">
        <f t="shared" si="0"/>
        <v>2.1913259212799997E-2</v>
      </c>
      <c r="H16">
        <f t="shared" si="1"/>
        <v>1.8055031397214308E-3</v>
      </c>
      <c r="I16">
        <f t="shared" si="2"/>
        <v>2.371876235252143E-2</v>
      </c>
    </row>
    <row r="17" spans="1:9" x14ac:dyDescent="0.25">
      <c r="A17">
        <v>0.56000000000000005</v>
      </c>
      <c r="B17">
        <v>6.8787600000000004E-2</v>
      </c>
      <c r="C17">
        <v>2.7386458333300001E-2</v>
      </c>
      <c r="F17">
        <v>0.52</v>
      </c>
      <c r="G17">
        <f t="shared" si="0"/>
        <v>2.3658669568800004E-2</v>
      </c>
      <c r="H17">
        <f t="shared" si="1"/>
        <v>1.5187866525841935E-4</v>
      </c>
      <c r="I17">
        <f t="shared" si="2"/>
        <v>2.3810548234058423E-2</v>
      </c>
    </row>
    <row r="18" spans="1:9" x14ac:dyDescent="0.25">
      <c r="A18">
        <v>0.6</v>
      </c>
      <c r="B18">
        <v>6.8270399999999995E-2</v>
      </c>
      <c r="C18">
        <v>-3.83410416667E-2</v>
      </c>
      <c r="F18">
        <v>0.56000000000000005</v>
      </c>
      <c r="G18">
        <f t="shared" si="0"/>
        <v>2.3304237580799997E-2</v>
      </c>
      <c r="H18">
        <f t="shared" si="1"/>
        <v>2.9768218390774414E-4</v>
      </c>
      <c r="I18">
        <f t="shared" si="2"/>
        <v>2.3601919764707741E-2</v>
      </c>
    </row>
    <row r="19" spans="1:9" x14ac:dyDescent="0.25">
      <c r="A19">
        <v>0.64</v>
      </c>
      <c r="B19">
        <v>6.5512000000000001E-2</v>
      </c>
      <c r="C19">
        <v>-0.100800125</v>
      </c>
      <c r="F19">
        <v>0.6</v>
      </c>
      <c r="G19">
        <f t="shared" si="0"/>
        <v>2.1459110720000001E-2</v>
      </c>
      <c r="H19">
        <f t="shared" si="1"/>
        <v>2.0575347030031641E-3</v>
      </c>
      <c r="I19">
        <f t="shared" si="2"/>
        <v>2.3516645423003163E-2</v>
      </c>
    </row>
    <row r="20" spans="1:9" x14ac:dyDescent="0.25">
      <c r="A20">
        <v>0.68</v>
      </c>
      <c r="B20">
        <v>5.9995199999999999E-2</v>
      </c>
      <c r="C20">
        <v>-0.15939816666699999</v>
      </c>
      <c r="F20">
        <v>0.64</v>
      </c>
      <c r="G20">
        <f t="shared" si="0"/>
        <v>1.7997120115200001E-2</v>
      </c>
      <c r="H20">
        <f t="shared" si="1"/>
        <v>5.1450745462021429E-3</v>
      </c>
      <c r="I20">
        <f t="shared" si="2"/>
        <v>2.3142194661402143E-2</v>
      </c>
    </row>
    <row r="21" spans="1:9" x14ac:dyDescent="0.25">
      <c r="A21">
        <v>0.72</v>
      </c>
      <c r="B21">
        <v>5.2237199999999998E-2</v>
      </c>
      <c r="C21">
        <v>-0.20928641666700001</v>
      </c>
      <c r="F21">
        <v>0.68</v>
      </c>
      <c r="G21">
        <f t="shared" si="0"/>
        <v>1.3643625319199999E-2</v>
      </c>
      <c r="H21">
        <f t="shared" si="1"/>
        <v>8.8696628507659095E-3</v>
      </c>
      <c r="I21">
        <f t="shared" si="2"/>
        <v>2.2513288169965909E-2</v>
      </c>
    </row>
    <row r="22" spans="1:9" x14ac:dyDescent="0.25">
      <c r="A22">
        <v>0.76</v>
      </c>
      <c r="B22">
        <v>4.2927600000000003E-2</v>
      </c>
      <c r="C22">
        <v>-0.25287129166700001</v>
      </c>
      <c r="F22">
        <v>0.72</v>
      </c>
      <c r="G22">
        <f t="shared" si="0"/>
        <v>9.2138942088000018E-3</v>
      </c>
      <c r="H22">
        <f t="shared" si="1"/>
        <v>1.294863775524074E-2</v>
      </c>
      <c r="I22">
        <f t="shared" si="2"/>
        <v>2.2162531964040742E-2</v>
      </c>
    </row>
    <row r="23" spans="1:9" x14ac:dyDescent="0.25">
      <c r="A23">
        <v>0.8</v>
      </c>
      <c r="B23">
        <v>3.1893999999999999E-2</v>
      </c>
      <c r="C23">
        <v>-0.29237962499999998</v>
      </c>
      <c r="F23">
        <v>0.76</v>
      </c>
      <c r="G23">
        <f t="shared" si="0"/>
        <v>5.0861361799999991E-3</v>
      </c>
      <c r="H23">
        <f t="shared" si="1"/>
        <v>1.7310883635815972E-2</v>
      </c>
      <c r="I23">
        <f t="shared" si="2"/>
        <v>2.2397019815815971E-2</v>
      </c>
    </row>
    <row r="24" spans="1:9" x14ac:dyDescent="0.25">
      <c r="A24">
        <v>0.84</v>
      </c>
      <c r="B24">
        <v>1.8964000000000002E-2</v>
      </c>
      <c r="C24">
        <v>-0.320969291667</v>
      </c>
      <c r="F24">
        <v>0.8</v>
      </c>
      <c r="G24">
        <f t="shared" si="0"/>
        <v>1.7981664800000002E-3</v>
      </c>
      <c r="H24">
        <f t="shared" si="1"/>
        <v>2.0861810454126179E-2</v>
      </c>
      <c r="I24">
        <f t="shared" si="2"/>
        <v>2.2659976934126178E-2</v>
      </c>
    </row>
    <row r="25" spans="1:9" x14ac:dyDescent="0.25">
      <c r="A25">
        <v>0.88</v>
      </c>
      <c r="B25">
        <v>5.3444E-3</v>
      </c>
      <c r="C25">
        <v>-0.33465354166700001</v>
      </c>
      <c r="F25">
        <v>0.84</v>
      </c>
      <c r="G25">
        <f t="shared" si="0"/>
        <v>1.428130568E-4</v>
      </c>
      <c r="H25">
        <f t="shared" si="1"/>
        <v>2.2678581072428969E-2</v>
      </c>
      <c r="I25">
        <f t="shared" si="2"/>
        <v>2.282139412922897E-2</v>
      </c>
    </row>
    <row r="26" spans="1:9" x14ac:dyDescent="0.25">
      <c r="A26">
        <v>0.92</v>
      </c>
      <c r="B26">
        <v>-8.7924000000000006E-3</v>
      </c>
      <c r="C26">
        <v>-0.331690416667</v>
      </c>
      <c r="F26">
        <v>0.88</v>
      </c>
      <c r="G26">
        <f t="shared" si="0"/>
        <v>3.8653148880000006E-4</v>
      </c>
      <c r="H26">
        <f t="shared" si="1"/>
        <v>2.2278752833017435E-2</v>
      </c>
      <c r="I26">
        <f t="shared" si="2"/>
        <v>2.2665284321817435E-2</v>
      </c>
    </row>
    <row r="27" spans="1:9" x14ac:dyDescent="0.25">
      <c r="A27">
        <v>0.96</v>
      </c>
      <c r="B27">
        <v>-2.1894799999999999E-2</v>
      </c>
      <c r="C27">
        <v>-0.31552791666699997</v>
      </c>
      <c r="F27">
        <v>0.92</v>
      </c>
      <c r="G27">
        <f t="shared" si="0"/>
        <v>2.3969113352E-3</v>
      </c>
      <c r="H27">
        <f t="shared" si="1"/>
        <v>2.0160467904734001E-2</v>
      </c>
      <c r="I27">
        <f t="shared" si="2"/>
        <v>2.2557379239934002E-2</v>
      </c>
    </row>
    <row r="28" spans="1:9" x14ac:dyDescent="0.25">
      <c r="A28">
        <v>1</v>
      </c>
      <c r="B28">
        <v>-3.4307600000000001E-2</v>
      </c>
      <c r="C28">
        <v>-0.29250533333299999</v>
      </c>
      <c r="F28">
        <v>0.96</v>
      </c>
      <c r="G28">
        <f t="shared" si="0"/>
        <v>5.8850570888000012E-3</v>
      </c>
      <c r="H28">
        <f t="shared" si="1"/>
        <v>1.7325772430720511E-2</v>
      </c>
      <c r="I28">
        <f t="shared" si="2"/>
        <v>2.3210829519520512E-2</v>
      </c>
    </row>
    <row r="29" spans="1:9" x14ac:dyDescent="0.25">
      <c r="A29">
        <v>1.04</v>
      </c>
      <c r="B29">
        <v>-4.5858400000000001E-2</v>
      </c>
      <c r="C29">
        <v>-0.25908487499999999</v>
      </c>
      <c r="F29">
        <v>1</v>
      </c>
      <c r="G29">
        <f t="shared" si="0"/>
        <v>1.0514964252800001E-2</v>
      </c>
      <c r="H29">
        <f t="shared" si="1"/>
        <v>1.3592806921887539E-2</v>
      </c>
      <c r="I29">
        <f t="shared" si="2"/>
        <v>2.4107771174687542E-2</v>
      </c>
    </row>
    <row r="30" spans="1:9" x14ac:dyDescent="0.25">
      <c r="A30">
        <v>1.08</v>
      </c>
      <c r="B30">
        <v>-5.5685199999999997E-2</v>
      </c>
      <c r="C30">
        <v>-0.21420700000000001</v>
      </c>
      <c r="F30">
        <v>1.04</v>
      </c>
      <c r="G30">
        <f t="shared" si="0"/>
        <v>1.55042074952E-2</v>
      </c>
      <c r="H30">
        <f t="shared" si="1"/>
        <v>9.2916393669225002E-3</v>
      </c>
      <c r="I30">
        <f t="shared" si="2"/>
        <v>2.4795846862122502E-2</v>
      </c>
    </row>
    <row r="31" spans="1:9" x14ac:dyDescent="0.25">
      <c r="A31">
        <v>1.1200000000000001</v>
      </c>
      <c r="B31">
        <v>-6.3270800000000002E-2</v>
      </c>
      <c r="C31">
        <v>-0.16347470833300001</v>
      </c>
      <c r="F31">
        <v>1.08</v>
      </c>
      <c r="G31">
        <f t="shared" si="0"/>
        <v>2.0015970663200003E-2</v>
      </c>
      <c r="H31">
        <f t="shared" si="1"/>
        <v>5.4116060035732834E-3</v>
      </c>
      <c r="I31">
        <f t="shared" si="2"/>
        <v>2.5427576666773286E-2</v>
      </c>
    </row>
    <row r="32" spans="1:9" x14ac:dyDescent="0.25">
      <c r="A32">
        <v>1.1599999999999999</v>
      </c>
      <c r="B32">
        <v>-6.93048E-2</v>
      </c>
      <c r="C32">
        <v>-0.1036555</v>
      </c>
      <c r="F32">
        <v>1.1200000000000001</v>
      </c>
      <c r="G32">
        <f t="shared" si="0"/>
        <v>2.40157765152E-2</v>
      </c>
      <c r="H32">
        <f t="shared" si="1"/>
        <v>2.175753692750625E-3</v>
      </c>
      <c r="I32">
        <f t="shared" si="2"/>
        <v>2.6191530207950627E-2</v>
      </c>
    </row>
    <row r="33" spans="1:9" x14ac:dyDescent="0.25">
      <c r="A33">
        <v>1.2</v>
      </c>
      <c r="B33">
        <v>-7.2063199999999994E-2</v>
      </c>
      <c r="C33">
        <v>-3.6132166666700001E-2</v>
      </c>
      <c r="F33">
        <v>1.1599999999999999</v>
      </c>
      <c r="G33">
        <f t="shared" si="0"/>
        <v>2.5965523971199993E-2</v>
      </c>
      <c r="H33">
        <f t="shared" si="1"/>
        <v>2.6437052727611279E-4</v>
      </c>
      <c r="I33">
        <f t="shared" si="2"/>
        <v>2.6229894498476104E-2</v>
      </c>
    </row>
    <row r="34" spans="1:9" x14ac:dyDescent="0.25">
      <c r="A34">
        <v>1.24</v>
      </c>
      <c r="B34">
        <v>-7.1890800000000005E-2</v>
      </c>
      <c r="C34">
        <v>2.7512166666699998E-2</v>
      </c>
      <c r="F34">
        <v>1.2</v>
      </c>
      <c r="G34">
        <f t="shared" si="0"/>
        <v>2.5841435623200001E-2</v>
      </c>
      <c r="H34">
        <f t="shared" si="1"/>
        <v>1.5327616122599638E-4</v>
      </c>
      <c r="I34">
        <f t="shared" si="2"/>
        <v>2.5994711784425997E-2</v>
      </c>
    </row>
    <row r="35" spans="1:9" x14ac:dyDescent="0.25">
      <c r="A35">
        <v>1.28</v>
      </c>
      <c r="B35">
        <v>-6.9649600000000006E-2</v>
      </c>
      <c r="C35">
        <v>8.8229291666700002E-2</v>
      </c>
      <c r="F35">
        <v>1.24</v>
      </c>
      <c r="G35">
        <f t="shared" si="0"/>
        <v>2.4255333900800004E-2</v>
      </c>
      <c r="H35">
        <f t="shared" si="1"/>
        <v>1.5763426013715425E-3</v>
      </c>
      <c r="I35">
        <f t="shared" si="2"/>
        <v>2.5831676502171545E-2</v>
      </c>
    </row>
    <row r="36" spans="1:9" x14ac:dyDescent="0.25">
      <c r="A36">
        <v>1.32</v>
      </c>
      <c r="B36">
        <v>-6.4649999999999999E-2</v>
      </c>
      <c r="C36">
        <v>0.14544454166699999</v>
      </c>
      <c r="F36">
        <v>1.28</v>
      </c>
      <c r="G36">
        <f t="shared" si="0"/>
        <v>2.08981125E-2</v>
      </c>
      <c r="H36">
        <f t="shared" si="1"/>
        <v>4.2837082268965482E-3</v>
      </c>
      <c r="I36">
        <f t="shared" si="2"/>
        <v>2.5181820726896547E-2</v>
      </c>
    </row>
    <row r="37" spans="1:9" x14ac:dyDescent="0.25">
      <c r="A37">
        <v>1.36</v>
      </c>
      <c r="B37">
        <v>-5.7926400000000003E-2</v>
      </c>
      <c r="C37">
        <v>0.19989420833300001</v>
      </c>
      <c r="F37">
        <v>1.32</v>
      </c>
      <c r="G37">
        <f t="shared" si="0"/>
        <v>1.6777339084800003E-2</v>
      </c>
      <c r="H37">
        <f t="shared" si="1"/>
        <v>8.0914331413280537E-3</v>
      </c>
      <c r="I37">
        <f t="shared" si="2"/>
        <v>2.4868772226128058E-2</v>
      </c>
    </row>
    <row r="38" spans="1:9" x14ac:dyDescent="0.25">
      <c r="A38">
        <v>1.4</v>
      </c>
      <c r="B38">
        <v>-4.8444399999999999E-2</v>
      </c>
      <c r="C38">
        <v>0.2497645</v>
      </c>
      <c r="F38">
        <v>1.36</v>
      </c>
      <c r="G38">
        <f t="shared" si="0"/>
        <v>1.1734299456799999E-2</v>
      </c>
      <c r="H38">
        <f t="shared" si="1"/>
        <v>1.2632416855700624E-2</v>
      </c>
      <c r="I38">
        <f t="shared" si="2"/>
        <v>2.4366716312500623E-2</v>
      </c>
    </row>
    <row r="39" spans="1:9" x14ac:dyDescent="0.25">
      <c r="A39">
        <v>1.44</v>
      </c>
      <c r="B39">
        <v>-3.7238399999999998E-2</v>
      </c>
      <c r="C39">
        <v>0.28747699999999998</v>
      </c>
      <c r="F39">
        <v>1.4</v>
      </c>
      <c r="G39">
        <f t="shared" si="0"/>
        <v>6.9334921727999986E-3</v>
      </c>
      <c r="H39">
        <f t="shared" si="1"/>
        <v>1.6735212669622496E-2</v>
      </c>
      <c r="I39">
        <f t="shared" si="2"/>
        <v>2.3668704842422495E-2</v>
      </c>
    </row>
    <row r="40" spans="1:9" x14ac:dyDescent="0.25">
      <c r="A40">
        <v>1.48</v>
      </c>
      <c r="B40">
        <v>-2.4997999999999999E-2</v>
      </c>
      <c r="C40">
        <v>0.31613849999999999</v>
      </c>
      <c r="F40">
        <v>1.44</v>
      </c>
      <c r="G40">
        <f t="shared" si="0"/>
        <v>3.1245000199999996E-3</v>
      </c>
      <c r="H40">
        <f t="shared" si="1"/>
        <v>2.0238569114405622E-2</v>
      </c>
      <c r="I40">
        <f t="shared" si="2"/>
        <v>2.3363069134405622E-2</v>
      </c>
    </row>
    <row r="41" spans="1:9" x14ac:dyDescent="0.25">
      <c r="A41">
        <v>1.52</v>
      </c>
      <c r="B41">
        <v>-1.1206000000000001E-2</v>
      </c>
      <c r="C41">
        <v>0.331564708333</v>
      </c>
      <c r="F41">
        <v>1.48</v>
      </c>
      <c r="G41">
        <f t="shared" si="0"/>
        <v>6.2787218000000006E-4</v>
      </c>
      <c r="H41">
        <f t="shared" si="1"/>
        <v>2.226186905191934E-2</v>
      </c>
      <c r="I41">
        <f t="shared" si="2"/>
        <v>2.288974123191934E-2</v>
      </c>
    </row>
    <row r="42" spans="1:9" x14ac:dyDescent="0.25">
      <c r="A42">
        <v>1.56</v>
      </c>
      <c r="B42">
        <v>2.5860000000000002E-3</v>
      </c>
      <c r="C42">
        <v>0.329194208333</v>
      </c>
      <c r="F42">
        <v>1.52</v>
      </c>
      <c r="G42">
        <f t="shared" si="0"/>
        <v>3.3436980000000004E-5</v>
      </c>
      <c r="H42">
        <f t="shared" si="1"/>
        <v>2.1944687426998094E-2</v>
      </c>
      <c r="I42">
        <f t="shared" si="2"/>
        <v>2.1978124406998093E-2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2020-11-18T13:51:28Z</cp:lastPrinted>
  <dcterms:created xsi:type="dcterms:W3CDTF">2020-11-18T13:31:45Z</dcterms:created>
  <dcterms:modified xsi:type="dcterms:W3CDTF">2020-11-18T13:55:51Z</dcterms:modified>
</cp:coreProperties>
</file>