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7" i="1"/>
  <c r="L8" i="1"/>
  <c r="J8" i="1" s="1"/>
  <c r="L9" i="1"/>
  <c r="J9" i="1" s="1"/>
  <c r="L10" i="1"/>
  <c r="J10" i="1" s="1"/>
  <c r="L12" i="1"/>
  <c r="J12" i="1" s="1"/>
  <c r="L13" i="1"/>
  <c r="J13" i="1" s="1"/>
  <c r="L14" i="1"/>
  <c r="J14" i="1" s="1"/>
  <c r="L15" i="1"/>
  <c r="J15" i="1" s="1"/>
  <c r="L16" i="1"/>
  <c r="J16" i="1" s="1"/>
  <c r="L18" i="1"/>
  <c r="J18" i="1" s="1"/>
  <c r="L19" i="1"/>
  <c r="J19" i="1" s="1"/>
  <c r="L20" i="1"/>
  <c r="J20" i="1" s="1"/>
  <c r="L21" i="1"/>
  <c r="J21" i="1" s="1"/>
  <c r="L22" i="1"/>
  <c r="J22" i="1" s="1"/>
  <c r="L24" i="1"/>
  <c r="J24" i="1" s="1"/>
  <c r="L25" i="1"/>
  <c r="J25" i="1" s="1"/>
  <c r="L26" i="1"/>
  <c r="J26" i="1" s="1"/>
  <c r="L27" i="1"/>
  <c r="J27" i="1" s="1"/>
  <c r="L28" i="1"/>
  <c r="J28" i="1" s="1"/>
  <c r="L30" i="1"/>
  <c r="J30" i="1" s="1"/>
  <c r="L31" i="1"/>
  <c r="J31" i="1" s="1"/>
  <c r="L32" i="1"/>
  <c r="J32" i="1" s="1"/>
  <c r="L33" i="1"/>
  <c r="J33" i="1" s="1"/>
  <c r="L34" i="1"/>
  <c r="J34" i="1" s="1"/>
  <c r="L36" i="1"/>
  <c r="J36" i="1" s="1"/>
  <c r="L37" i="1"/>
  <c r="J37" i="1" s="1"/>
  <c r="L38" i="1"/>
  <c r="J38" i="1" s="1"/>
  <c r="L39" i="1"/>
  <c r="J39" i="1" s="1"/>
  <c r="L40" i="1"/>
  <c r="J40" i="1" s="1"/>
  <c r="L42" i="1"/>
  <c r="J42" i="1" s="1"/>
  <c r="L43" i="1"/>
  <c r="J43" i="1" s="1"/>
  <c r="L44" i="1"/>
  <c r="J44" i="1" s="1"/>
  <c r="L45" i="1"/>
  <c r="J45" i="1" s="1"/>
  <c r="L7" i="1"/>
  <c r="J7" i="1" s="1"/>
  <c r="B3" i="1"/>
  <c r="L11" i="1" s="1"/>
  <c r="J11" i="1" s="1"/>
  <c r="L41" i="1" l="1"/>
  <c r="J41" i="1" s="1"/>
  <c r="L35" i="1"/>
  <c r="J35" i="1" s="1"/>
  <c r="L29" i="1"/>
  <c r="J29" i="1" s="1"/>
  <c r="L23" i="1"/>
  <c r="J23" i="1" s="1"/>
  <c r="L17" i="1"/>
  <c r="J17" i="1" s="1"/>
</calcChain>
</file>

<file path=xl/sharedStrings.xml><?xml version="1.0" encoding="utf-8"?>
<sst xmlns="http://schemas.openxmlformats.org/spreadsheetml/2006/main" count="42" uniqueCount="29">
  <si>
    <t>Mass of Spring</t>
  </si>
  <si>
    <t>kg</t>
  </si>
  <si>
    <t>use</t>
  </si>
  <si>
    <t>formulas</t>
  </si>
  <si>
    <t>Below</t>
  </si>
  <si>
    <t>Mass on Spring (Mmass+Mhanger)</t>
  </si>
  <si>
    <t>Put $ in front</t>
  </si>
  <si>
    <t>of Letters in</t>
  </si>
  <si>
    <t>the formulas</t>
  </si>
  <si>
    <t>of NUMBERS in</t>
  </si>
  <si>
    <t>N/m</t>
  </si>
  <si>
    <t xml:space="preserve"> and Spring "k"</t>
  </si>
  <si>
    <t xml:space="preserve">Copied </t>
  </si>
  <si>
    <t>Pro</t>
  </si>
  <si>
    <t>Time(s)</t>
  </si>
  <si>
    <t>Pos(m)</t>
  </si>
  <si>
    <t>Vel(m/s)</t>
  </si>
  <si>
    <t>KE (J)</t>
  </si>
  <si>
    <t>PE (J)</t>
  </si>
  <si>
    <t>Etotal (J)</t>
  </si>
  <si>
    <t xml:space="preserve"> for Effective Mass</t>
  </si>
  <si>
    <t>Energies graph will go here</t>
  </si>
  <si>
    <t>REMOVE ANY DATA BELOW ROW 44 !!!!</t>
  </si>
  <si>
    <r>
      <rPr>
        <sz val="14"/>
        <color theme="9" tint="-0.249977111117893"/>
        <rFont val="Calibri"/>
        <family val="2"/>
        <scheme val="minor"/>
      </rPr>
      <t xml:space="preserve">Effective Mass = (Mmass + Mhanger + </t>
    </r>
    <r>
      <rPr>
        <sz val="12"/>
        <color theme="9" tint="-0.249977111117893"/>
        <rFont val="Calibri"/>
        <family val="2"/>
        <scheme val="minor"/>
      </rPr>
      <t>1/3</t>
    </r>
    <r>
      <rPr>
        <sz val="14"/>
        <color theme="9" tint="-0.249977111117893"/>
        <rFont val="Calibri"/>
        <family val="2"/>
        <scheme val="minor"/>
      </rPr>
      <t xml:space="preserve">Mspring) </t>
    </r>
  </si>
  <si>
    <t xml:space="preserve">( $B$3 and $B$4) </t>
  </si>
  <si>
    <t>from Logger</t>
  </si>
  <si>
    <t xml:space="preserve">Spring Constant </t>
  </si>
  <si>
    <t>TABLE WILL COME OUT ON PAGE 2 of PRINTOUT!!!!</t>
  </si>
  <si>
    <t>stretch graph to about line 30 and to column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</si>
</sst>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FF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rgb="FF00B050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sz val="9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0" xfId="0" applyFont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0" xfId="0" applyFont="1" applyFill="1"/>
    <xf numFmtId="0" fontId="1" fillId="6" borderId="0" xfId="0" applyFont="1" applyFill="1" applyAlignment="1">
      <alignment horizontal="center"/>
    </xf>
    <xf numFmtId="164" fontId="0" fillId="0" borderId="0" xfId="0" applyNumberFormat="1"/>
    <xf numFmtId="0" fontId="1" fillId="7" borderId="0" xfId="0" applyFont="1" applyFill="1"/>
    <xf numFmtId="0" fontId="3" fillId="7" borderId="0" xfId="0" applyFont="1" applyFill="1" applyAlignment="1">
      <alignment horizontal="center"/>
    </xf>
    <xf numFmtId="0" fontId="0" fillId="7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</a:t>
            </a:r>
            <a:r>
              <a:rPr lang="en-US" baseline="0"/>
              <a:t> E vs Time </a:t>
            </a:r>
            <a:endParaRPr lang="en-US"/>
          </a:p>
        </c:rich>
      </c:tx>
      <c:layout>
        <c:manualLayout>
          <c:xMode val="edge"/>
          <c:yMode val="edge"/>
          <c:x val="0.4150485564304462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Sheet1!$K$6</c:f>
              <c:strCache>
                <c:ptCount val="1"/>
                <c:pt idx="0">
                  <c:v>PE (J)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Sheet1!$I$7:$I$45</c:f>
              <c:numCache>
                <c:formatCode>0.0000</c:formatCode>
                <c:ptCount val="39"/>
                <c:pt idx="0">
                  <c:v>0.2</c:v>
                </c:pt>
                <c:pt idx="1">
                  <c:v>0.24</c:v>
                </c:pt>
                <c:pt idx="2">
                  <c:v>0.28000000000000003</c:v>
                </c:pt>
                <c:pt idx="3">
                  <c:v>0.32</c:v>
                </c:pt>
                <c:pt idx="4">
                  <c:v>0.36</c:v>
                </c:pt>
                <c:pt idx="5">
                  <c:v>0.4</c:v>
                </c:pt>
                <c:pt idx="6">
                  <c:v>0.44</c:v>
                </c:pt>
                <c:pt idx="7">
                  <c:v>0.48</c:v>
                </c:pt>
                <c:pt idx="8">
                  <c:v>0.52</c:v>
                </c:pt>
                <c:pt idx="9">
                  <c:v>0.56000000000000005</c:v>
                </c:pt>
                <c:pt idx="10">
                  <c:v>0.6</c:v>
                </c:pt>
                <c:pt idx="11">
                  <c:v>0.64</c:v>
                </c:pt>
                <c:pt idx="12">
                  <c:v>0.68</c:v>
                </c:pt>
                <c:pt idx="13">
                  <c:v>0.72</c:v>
                </c:pt>
                <c:pt idx="14">
                  <c:v>0.76</c:v>
                </c:pt>
                <c:pt idx="15">
                  <c:v>0.8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  <c:pt idx="19">
                  <c:v>0.96</c:v>
                </c:pt>
                <c:pt idx="20">
                  <c:v>1</c:v>
                </c:pt>
                <c:pt idx="21">
                  <c:v>1.04</c:v>
                </c:pt>
                <c:pt idx="22">
                  <c:v>1.08</c:v>
                </c:pt>
                <c:pt idx="23">
                  <c:v>1.1200000000000001</c:v>
                </c:pt>
                <c:pt idx="24">
                  <c:v>1.1599999999999999</c:v>
                </c:pt>
                <c:pt idx="25">
                  <c:v>1.2</c:v>
                </c:pt>
                <c:pt idx="26">
                  <c:v>1.24</c:v>
                </c:pt>
                <c:pt idx="27">
                  <c:v>1.28</c:v>
                </c:pt>
                <c:pt idx="28">
                  <c:v>1.32</c:v>
                </c:pt>
                <c:pt idx="29">
                  <c:v>1.36</c:v>
                </c:pt>
                <c:pt idx="30">
                  <c:v>1.4</c:v>
                </c:pt>
                <c:pt idx="31">
                  <c:v>1.44</c:v>
                </c:pt>
                <c:pt idx="32">
                  <c:v>1.48</c:v>
                </c:pt>
                <c:pt idx="33">
                  <c:v>1.52</c:v>
                </c:pt>
                <c:pt idx="34">
                  <c:v>1.56</c:v>
                </c:pt>
                <c:pt idx="35">
                  <c:v>1.6</c:v>
                </c:pt>
                <c:pt idx="36">
                  <c:v>1.64</c:v>
                </c:pt>
                <c:pt idx="37">
                  <c:v>1.68</c:v>
                </c:pt>
                <c:pt idx="38" formatCode="General">
                  <c:v>1.72</c:v>
                </c:pt>
              </c:numCache>
            </c:numRef>
          </c:xVal>
          <c:yVal>
            <c:numRef>
              <c:f>Sheet1!$K$7:$K$45</c:f>
              <c:numCache>
                <c:formatCode>0.0000</c:formatCode>
                <c:ptCount val="39"/>
                <c:pt idx="0">
                  <c:v>0.24452093864656499</c:v>
                </c:pt>
                <c:pt idx="1">
                  <c:v>0.12657468741847122</c:v>
                </c:pt>
                <c:pt idx="2">
                  <c:v>4.5469051991685001E-2</c:v>
                </c:pt>
                <c:pt idx="3">
                  <c:v>5.052116887964999E-3</c:v>
                </c:pt>
                <c:pt idx="4">
                  <c:v>4.0726814628412496E-3</c:v>
                </c:pt>
                <c:pt idx="5">
                  <c:v>3.4776602039759998E-2</c:v>
                </c:pt>
                <c:pt idx="6">
                  <c:v>8.7484159347164997E-2</c:v>
                </c:pt>
                <c:pt idx="7">
                  <c:v>0.14896706085712499</c:v>
                </c:pt>
                <c:pt idx="8">
                  <c:v>0.205407775642965</c:v>
                </c:pt>
                <c:pt idx="9">
                  <c:v>0.24452093864656499</c:v>
                </c:pt>
                <c:pt idx="10">
                  <c:v>0.26104195668004126</c:v>
                </c:pt>
                <c:pt idx="11">
                  <c:v>0.24527738348063999</c:v>
                </c:pt>
                <c:pt idx="12">
                  <c:v>0.20161518321328126</c:v>
                </c:pt>
                <c:pt idx="13">
                  <c:v>0.14573990363932124</c:v>
                </c:pt>
                <c:pt idx="14">
                  <c:v>8.5015199345291254E-2</c:v>
                </c:pt>
                <c:pt idx="15">
                  <c:v>3.2948429669531244E-2</c:v>
                </c:pt>
                <c:pt idx="16">
                  <c:v>2.9862047127412502E-3</c:v>
                </c:pt>
                <c:pt idx="17">
                  <c:v>6.9400162730849984E-3</c:v>
                </c:pt>
                <c:pt idx="18">
                  <c:v>5.135194391074125E-2</c:v>
                </c:pt>
                <c:pt idx="19">
                  <c:v>0.13542538404079127</c:v>
                </c:pt>
                <c:pt idx="20">
                  <c:v>0.25406046736972127</c:v>
                </c:pt>
                <c:pt idx="21">
                  <c:v>0.39805368439507133</c:v>
                </c:pt>
                <c:pt idx="22">
                  <c:v>0.55130648714224118</c:v>
                </c:pt>
                <c:pt idx="23">
                  <c:v>0.69910456327026005</c:v>
                </c:pt>
                <c:pt idx="24">
                  <c:v>0.81955409197822138</c:v>
                </c:pt>
                <c:pt idx="25">
                  <c:v>0.89960333321008501</c:v>
                </c:pt>
                <c:pt idx="26">
                  <c:v>0.93843334051228122</c:v>
                </c:pt>
                <c:pt idx="27">
                  <c:v>0.90541189493212493</c:v>
                </c:pt>
                <c:pt idx="28">
                  <c:v>0.8348465442995211</c:v>
                </c:pt>
                <c:pt idx="29">
                  <c:v>0.72294878507578131</c:v>
                </c:pt>
                <c:pt idx="30">
                  <c:v>0.58354330374682117</c:v>
                </c:pt>
                <c:pt idx="31">
                  <c:v>0.42951244345603129</c:v>
                </c:pt>
                <c:pt idx="32">
                  <c:v>0.28296060289055996</c:v>
                </c:pt>
                <c:pt idx="33">
                  <c:v>0.158556094367685</c:v>
                </c:pt>
                <c:pt idx="34">
                  <c:v>6.6733037547539995E-2</c:v>
                </c:pt>
                <c:pt idx="35">
                  <c:v>1.4033658022124999E-2</c:v>
                </c:pt>
                <c:pt idx="36">
                  <c:v>3.2258429314124999E-4</c:v>
                </c:pt>
                <c:pt idx="37">
                  <c:v>2.1198125204471247E-2</c:v>
                </c:pt>
                <c:pt idx="38">
                  <c:v>6.7922904827085004E-2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41-4542-BC3A-7BDC009058D3}"/>
            </c:ext>
          </c:extLst>
        </c:ser>
        <c:ser>
          <c:idx val="2"/>
          <c:order val="1"/>
          <c:tx>
            <c:strRef>
              <c:f>Sheet1!$L$6</c:f>
              <c:strCache>
                <c:ptCount val="1"/>
                <c:pt idx="0">
                  <c:v>KE (J)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Sheet1!$I$7:$I$45</c:f>
              <c:numCache>
                <c:formatCode>0.0000</c:formatCode>
                <c:ptCount val="39"/>
                <c:pt idx="0">
                  <c:v>0.2</c:v>
                </c:pt>
                <c:pt idx="1">
                  <c:v>0.24</c:v>
                </c:pt>
                <c:pt idx="2">
                  <c:v>0.28000000000000003</c:v>
                </c:pt>
                <c:pt idx="3">
                  <c:v>0.32</c:v>
                </c:pt>
                <c:pt idx="4">
                  <c:v>0.36</c:v>
                </c:pt>
                <c:pt idx="5">
                  <c:v>0.4</c:v>
                </c:pt>
                <c:pt idx="6">
                  <c:v>0.44</c:v>
                </c:pt>
                <c:pt idx="7">
                  <c:v>0.48</c:v>
                </c:pt>
                <c:pt idx="8">
                  <c:v>0.52</c:v>
                </c:pt>
                <c:pt idx="9">
                  <c:v>0.56000000000000005</c:v>
                </c:pt>
                <c:pt idx="10">
                  <c:v>0.6</c:v>
                </c:pt>
                <c:pt idx="11">
                  <c:v>0.64</c:v>
                </c:pt>
                <c:pt idx="12">
                  <c:v>0.68</c:v>
                </c:pt>
                <c:pt idx="13">
                  <c:v>0.72</c:v>
                </c:pt>
                <c:pt idx="14">
                  <c:v>0.76</c:v>
                </c:pt>
                <c:pt idx="15">
                  <c:v>0.8</c:v>
                </c:pt>
                <c:pt idx="16">
                  <c:v>0.84</c:v>
                </c:pt>
                <c:pt idx="17">
                  <c:v>0.88</c:v>
                </c:pt>
                <c:pt idx="18">
                  <c:v>0.92</c:v>
                </c:pt>
                <c:pt idx="19">
                  <c:v>0.96</c:v>
                </c:pt>
                <c:pt idx="20">
                  <c:v>1</c:v>
                </c:pt>
                <c:pt idx="21">
                  <c:v>1.04</c:v>
                </c:pt>
                <c:pt idx="22">
                  <c:v>1.08</c:v>
                </c:pt>
                <c:pt idx="23">
                  <c:v>1.1200000000000001</c:v>
                </c:pt>
                <c:pt idx="24">
                  <c:v>1.1599999999999999</c:v>
                </c:pt>
                <c:pt idx="25">
                  <c:v>1.2</c:v>
                </c:pt>
                <c:pt idx="26">
                  <c:v>1.24</c:v>
                </c:pt>
                <c:pt idx="27">
                  <c:v>1.28</c:v>
                </c:pt>
                <c:pt idx="28">
                  <c:v>1.32</c:v>
                </c:pt>
                <c:pt idx="29">
                  <c:v>1.36</c:v>
                </c:pt>
                <c:pt idx="30">
                  <c:v>1.4</c:v>
                </c:pt>
                <c:pt idx="31">
                  <c:v>1.44</c:v>
                </c:pt>
                <c:pt idx="32">
                  <c:v>1.48</c:v>
                </c:pt>
                <c:pt idx="33">
                  <c:v>1.52</c:v>
                </c:pt>
                <c:pt idx="34">
                  <c:v>1.56</c:v>
                </c:pt>
                <c:pt idx="35">
                  <c:v>1.6</c:v>
                </c:pt>
                <c:pt idx="36">
                  <c:v>1.64</c:v>
                </c:pt>
                <c:pt idx="37">
                  <c:v>1.68</c:v>
                </c:pt>
                <c:pt idx="38" formatCode="General">
                  <c:v>1.72</c:v>
                </c:pt>
              </c:numCache>
            </c:numRef>
          </c:xVal>
          <c:yVal>
            <c:numRef>
              <c:f>Sheet1!$L$7:$L$45</c:f>
              <c:numCache>
                <c:formatCode>0.0000</c:formatCode>
                <c:ptCount val="39"/>
                <c:pt idx="0">
                  <c:v>4.308998833458106</c:v>
                </c:pt>
                <c:pt idx="1">
                  <c:v>4.7845588268023729</c:v>
                </c:pt>
                <c:pt idx="2">
                  <c:v>4.9032835499235068</c:v>
                </c:pt>
                <c:pt idx="3">
                  <c:v>4.6483058382214546</c:v>
                </c:pt>
                <c:pt idx="4">
                  <c:v>4.0636226369024993</c:v>
                </c:pt>
                <c:pt idx="5">
                  <c:v>3.2845828689849181</c:v>
                </c:pt>
                <c:pt idx="6">
                  <c:v>2.3986858438344498</c:v>
                </c:pt>
                <c:pt idx="7">
                  <c:v>1.4945841228345338</c:v>
                </c:pt>
                <c:pt idx="8">
                  <c:v>0.71465855206986684</c:v>
                </c:pt>
                <c:pt idx="9">
                  <c:v>0.18979309311770745</c:v>
                </c:pt>
                <c:pt idx="10">
                  <c:v>3.2138125054267509E-5</c:v>
                </c:pt>
                <c:pt idx="11">
                  <c:v>0.2111384952884674</c:v>
                </c:pt>
                <c:pt idx="12">
                  <c:v>0.75895088767431695</c:v>
                </c:pt>
                <c:pt idx="13">
                  <c:v>1.5290921439538108</c:v>
                </c:pt>
                <c:pt idx="14">
                  <c:v>2.4546814784109787</c:v>
                </c:pt>
                <c:pt idx="15">
                  <c:v>3.4050892943488829</c:v>
                </c:pt>
                <c:pt idx="16">
                  <c:v>4.2244566580947875</c:v>
                </c:pt>
                <c:pt idx="17">
                  <c:v>4.7595685732332047</c:v>
                </c:pt>
                <c:pt idx="18">
                  <c:v>4.9143230452769204</c:v>
                </c:pt>
                <c:pt idx="19">
                  <c:v>4.7043792243546836</c:v>
                </c:pt>
                <c:pt idx="20">
                  <c:v>4.2004555942679094</c:v>
                </c:pt>
                <c:pt idx="21">
                  <c:v>3.4441362761275411</c:v>
                </c:pt>
                <c:pt idx="22">
                  <c:v>2.5369296002184525</c:v>
                </c:pt>
                <c:pt idx="23">
                  <c:v>1.5972970799940118</c:v>
                </c:pt>
                <c:pt idx="24">
                  <c:v>0.77798214255888964</c:v>
                </c:pt>
                <c:pt idx="25">
                  <c:v>0.22623426617971146</c:v>
                </c:pt>
                <c:pt idx="26">
                  <c:v>1.0001187535283909E-3</c:v>
                </c:pt>
                <c:pt idx="27">
                  <c:v>0.1637318778444079</c:v>
                </c:pt>
                <c:pt idx="28">
                  <c:v>0.63861297726866628</c:v>
                </c:pt>
                <c:pt idx="29">
                  <c:v>1.3812064479058226</c:v>
                </c:pt>
                <c:pt idx="30">
                  <c:v>2.2974097443535952</c:v>
                </c:pt>
                <c:pt idx="31">
                  <c:v>3.2294366789380904</c:v>
                </c:pt>
                <c:pt idx="32">
                  <c:v>4.0080579701196184</c:v>
                </c:pt>
                <c:pt idx="33">
                  <c:v>4.5431260736246184</c:v>
                </c:pt>
                <c:pt idx="34">
                  <c:v>4.7630077881760968</c:v>
                </c:pt>
                <c:pt idx="35">
                  <c:v>4.6525819317968686</c:v>
                </c:pt>
                <c:pt idx="36">
                  <c:v>4.2330300931352562</c:v>
                </c:pt>
                <c:pt idx="37">
                  <c:v>3.5440196771601</c:v>
                </c:pt>
                <c:pt idx="38">
                  <c:v>2.6562097346533808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41-4542-BC3A-7BDC00905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123816"/>
        <c:axId val="710129064"/>
      </c:scatterChart>
      <c:valAx>
        <c:axId val="710123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  <a:r>
                  <a:rPr lang="en-US" baseline="0"/>
                  <a:t> Energy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129064"/>
        <c:crosses val="autoZero"/>
        <c:crossBetween val="midCat"/>
      </c:valAx>
      <c:valAx>
        <c:axId val="71012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123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185737</xdr:colOff>
      <xdr:row>46</xdr:row>
      <xdr:rowOff>66675</xdr:rowOff>
    </xdr:from>
    <xdr:to>
      <xdr:col>11</xdr:col>
      <xdr:colOff>728662</xdr:colOff>
      <xdr:row>60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T12" sqref="T12"/>
    </sheetView>
  </sheetViews>
  <sheetFormatPr defaultRowHeight="15" x14ac:dyDescent="0.25"/>
  <cols>
    <col min="1" max="1" width="58" customWidth="1"/>
    <col min="5" max="5" width="11" customWidth="1"/>
    <col min="6" max="6" width="10.42578125" customWidth="1"/>
    <col min="7" max="7" width="10" customWidth="1"/>
    <col min="8" max="8" width="2.85546875" customWidth="1"/>
    <col min="9" max="9" width="12.85546875" customWidth="1"/>
    <col min="10" max="12" width="12.140625" customWidth="1"/>
  </cols>
  <sheetData>
    <row r="1" spans="1:13" ht="18.75" x14ac:dyDescent="0.3">
      <c r="A1" s="1" t="s">
        <v>0</v>
      </c>
      <c r="B1" s="2">
        <v>1.65</v>
      </c>
      <c r="C1" s="1" t="s">
        <v>1</v>
      </c>
      <c r="D1" s="1"/>
      <c r="F1" s="1"/>
      <c r="G1" s="1"/>
      <c r="H1" s="10"/>
      <c r="J1" s="21" t="s">
        <v>2</v>
      </c>
      <c r="K1" s="21" t="s">
        <v>3</v>
      </c>
      <c r="L1" s="21" t="s">
        <v>4</v>
      </c>
      <c r="M1" s="1"/>
    </row>
    <row r="2" spans="1:13" ht="18.75" x14ac:dyDescent="0.3">
      <c r="A2" s="1" t="s">
        <v>5</v>
      </c>
      <c r="B2" s="4">
        <v>3.5</v>
      </c>
      <c r="C2" s="1" t="s">
        <v>1</v>
      </c>
      <c r="D2" s="1"/>
      <c r="F2" s="1"/>
      <c r="G2" s="1"/>
      <c r="H2" s="10"/>
      <c r="J2" s="22" t="s">
        <v>6</v>
      </c>
      <c r="K2" s="22" t="s">
        <v>7</v>
      </c>
      <c r="L2" s="22" t="s">
        <v>8</v>
      </c>
      <c r="M2" s="1"/>
    </row>
    <row r="3" spans="1:13" ht="18.75" x14ac:dyDescent="0.3">
      <c r="A3" s="17" t="s">
        <v>23</v>
      </c>
      <c r="B3" s="5">
        <f>B2+1/3*B1</f>
        <v>4.05</v>
      </c>
      <c r="C3" s="17" t="s">
        <v>1</v>
      </c>
      <c r="D3" s="17"/>
      <c r="F3" s="1"/>
      <c r="G3" s="1"/>
      <c r="H3" s="10"/>
      <c r="J3" s="23" t="s">
        <v>6</v>
      </c>
      <c r="K3" s="23" t="s">
        <v>9</v>
      </c>
      <c r="L3" s="23" t="s">
        <v>8</v>
      </c>
      <c r="M3" s="1"/>
    </row>
    <row r="4" spans="1:13" ht="18.75" x14ac:dyDescent="0.3">
      <c r="A4" s="16" t="s">
        <v>26</v>
      </c>
      <c r="B4" s="6">
        <v>9.93</v>
      </c>
      <c r="C4" s="16" t="s">
        <v>10</v>
      </c>
      <c r="D4" s="16"/>
      <c r="E4" s="18"/>
      <c r="F4" s="1"/>
      <c r="G4" s="1"/>
      <c r="H4" s="10"/>
      <c r="J4" s="23" t="s">
        <v>20</v>
      </c>
      <c r="K4" s="23" t="s">
        <v>11</v>
      </c>
      <c r="L4" s="23" t="s">
        <v>24</v>
      </c>
      <c r="M4" s="1"/>
    </row>
    <row r="5" spans="1:13" ht="18.75" x14ac:dyDescent="0.3">
      <c r="A5" s="1"/>
      <c r="B5" s="1"/>
      <c r="C5" s="1"/>
      <c r="D5" s="1"/>
      <c r="E5" s="19" t="s">
        <v>12</v>
      </c>
      <c r="F5" s="19" t="s">
        <v>25</v>
      </c>
      <c r="G5" s="19" t="s">
        <v>13</v>
      </c>
      <c r="H5" s="11"/>
      <c r="I5" s="20" t="s">
        <v>12</v>
      </c>
      <c r="J5" s="3" t="s">
        <v>2</v>
      </c>
      <c r="K5" s="3" t="s">
        <v>3</v>
      </c>
      <c r="L5" s="3" t="s">
        <v>4</v>
      </c>
      <c r="M5" s="1"/>
    </row>
    <row r="6" spans="1:13" ht="18.75" x14ac:dyDescent="0.3">
      <c r="A6" s="7"/>
      <c r="B6" s="7"/>
      <c r="C6" s="7"/>
      <c r="D6" s="7"/>
      <c r="E6" s="8" t="s">
        <v>14</v>
      </c>
      <c r="F6" s="8" t="s">
        <v>15</v>
      </c>
      <c r="G6" s="8" t="s">
        <v>16</v>
      </c>
      <c r="H6" s="10"/>
      <c r="I6" s="8" t="s">
        <v>14</v>
      </c>
      <c r="J6" s="8" t="s">
        <v>19</v>
      </c>
      <c r="K6" s="8" t="s">
        <v>18</v>
      </c>
      <c r="L6" s="8" t="s">
        <v>17</v>
      </c>
    </row>
    <row r="7" spans="1:13" x14ac:dyDescent="0.25">
      <c r="E7" s="9">
        <v>0.2</v>
      </c>
      <c r="F7" s="9">
        <v>0.22192100000000001</v>
      </c>
      <c r="G7" s="9">
        <v>-1.4587325520800001</v>
      </c>
      <c r="H7" s="12"/>
      <c r="I7" s="9">
        <v>0.2</v>
      </c>
      <c r="J7" s="9">
        <f>L7+K7</f>
        <v>4.5535197721046714</v>
      </c>
      <c r="K7" s="9">
        <f>1/2*$B$4*F7*F7</f>
        <v>0.24452093864656499</v>
      </c>
      <c r="L7" s="9">
        <f>1/2*$B$3*G7*G7</f>
        <v>4.308998833458106</v>
      </c>
    </row>
    <row r="8" spans="1:13" x14ac:dyDescent="0.25">
      <c r="A8" s="14" t="s">
        <v>22</v>
      </c>
      <c r="E8" s="9">
        <v>0.24</v>
      </c>
      <c r="F8" s="9">
        <v>0.15966649999999999</v>
      </c>
      <c r="G8" s="9">
        <v>-1.5371223437499999</v>
      </c>
      <c r="H8" s="12"/>
      <c r="I8" s="9">
        <v>0.24</v>
      </c>
      <c r="J8" s="9">
        <f>L8+K8</f>
        <v>4.9111335142208441</v>
      </c>
      <c r="K8" s="9">
        <f t="shared" ref="K8:K45" si="0">1/2*$B$4*F8*F8</f>
        <v>0.12657468741847122</v>
      </c>
      <c r="L8" s="9">
        <f>1/2*$B$3*G8*G8</f>
        <v>4.7845588268023729</v>
      </c>
    </row>
    <row r="9" spans="1:13" x14ac:dyDescent="0.25">
      <c r="E9" s="9">
        <v>0.28000000000000003</v>
      </c>
      <c r="F9" s="9">
        <v>9.5697000000000004E-2</v>
      </c>
      <c r="G9" s="9">
        <v>-1.5560766666700001</v>
      </c>
      <c r="H9" s="12"/>
      <c r="I9" s="9">
        <v>0.28000000000000003</v>
      </c>
      <c r="J9" s="9">
        <f>L9+K9</f>
        <v>4.9487526019151922</v>
      </c>
      <c r="K9" s="9">
        <f t="shared" si="0"/>
        <v>4.5469051991685001E-2</v>
      </c>
      <c r="L9" s="9">
        <f>1/2*$B$3*G9*G9</f>
        <v>4.9032835499235068</v>
      </c>
    </row>
    <row r="10" spans="1:13" x14ac:dyDescent="0.25">
      <c r="A10" s="14" t="s">
        <v>22</v>
      </c>
      <c r="E10" s="9">
        <v>0.32</v>
      </c>
      <c r="F10" s="9">
        <v>3.1898999999999997E-2</v>
      </c>
      <c r="G10" s="9">
        <v>-1.51507744792</v>
      </c>
      <c r="H10" s="12"/>
      <c r="I10" s="9">
        <v>0.32</v>
      </c>
      <c r="J10" s="9">
        <f>L10+K10</f>
        <v>4.6533579551094197</v>
      </c>
      <c r="K10" s="9">
        <f t="shared" si="0"/>
        <v>5.052116887964999E-3</v>
      </c>
      <c r="L10" s="9">
        <f>1/2*$B$3*G10*G10</f>
        <v>4.6483058382214546</v>
      </c>
    </row>
    <row r="11" spans="1:13" x14ac:dyDescent="0.25">
      <c r="E11" s="9">
        <v>0.36</v>
      </c>
      <c r="F11" s="9">
        <v>-2.8640499999999999E-2</v>
      </c>
      <c r="G11" s="9">
        <v>-1.41659</v>
      </c>
      <c r="H11" s="12"/>
      <c r="I11" s="9">
        <v>0.36</v>
      </c>
      <c r="J11" s="9">
        <f>L11+K11</f>
        <v>4.0676953183653408</v>
      </c>
      <c r="K11" s="9">
        <f t="shared" si="0"/>
        <v>4.0726814628412496E-3</v>
      </c>
      <c r="L11" s="9">
        <f>1/2*$B$3*G11*G11</f>
        <v>4.0636226369024993</v>
      </c>
    </row>
    <row r="12" spans="1:13" x14ac:dyDescent="0.25">
      <c r="E12" s="9">
        <v>0.4</v>
      </c>
      <c r="F12" s="9">
        <v>-8.3692000000000003E-2</v>
      </c>
      <c r="G12" s="9">
        <v>-1.27358401042</v>
      </c>
      <c r="H12" s="12"/>
      <c r="I12" s="9">
        <v>0.4</v>
      </c>
      <c r="J12" s="9">
        <f>L12+K12</f>
        <v>3.3193594710246783</v>
      </c>
      <c r="K12" s="9">
        <f t="shared" si="0"/>
        <v>3.4776602039759998E-2</v>
      </c>
      <c r="L12" s="9">
        <f>1/2*$B$3*G12*G12</f>
        <v>3.2845828689849181</v>
      </c>
    </row>
    <row r="13" spans="1:13" x14ac:dyDescent="0.25">
      <c r="E13" s="9">
        <v>0.44</v>
      </c>
      <c r="F13" s="9">
        <v>-0.132741</v>
      </c>
      <c r="G13" s="9">
        <v>-1.0883640104200001</v>
      </c>
      <c r="H13" s="12"/>
      <c r="I13" s="9">
        <v>0.44</v>
      </c>
      <c r="J13" s="9">
        <f>L13+K13</f>
        <v>2.486170003181615</v>
      </c>
      <c r="K13" s="9">
        <f t="shared" si="0"/>
        <v>8.7484159347164997E-2</v>
      </c>
      <c r="L13" s="9">
        <f>1/2*$B$3*G13*G13</f>
        <v>2.3986858438344498</v>
      </c>
    </row>
    <row r="14" spans="1:13" x14ac:dyDescent="0.25">
      <c r="A14" s="15" t="s">
        <v>21</v>
      </c>
      <c r="E14" s="9">
        <v>0.48</v>
      </c>
      <c r="F14" s="9">
        <v>-0.17321500000000001</v>
      </c>
      <c r="G14" s="9">
        <v>-0.85910781250000001</v>
      </c>
      <c r="H14" s="12"/>
      <c r="I14" s="9">
        <v>0.48</v>
      </c>
      <c r="J14" s="9">
        <f>L14+K14</f>
        <v>1.6435511836916588</v>
      </c>
      <c r="K14" s="9">
        <f t="shared" si="0"/>
        <v>0.14896706085712499</v>
      </c>
      <c r="L14" s="9">
        <f>1/2*$B$3*G14*G14</f>
        <v>1.4945841228345338</v>
      </c>
    </row>
    <row r="15" spans="1:13" x14ac:dyDescent="0.25">
      <c r="E15" s="9">
        <v>0.52</v>
      </c>
      <c r="F15" s="9">
        <v>-0.203399</v>
      </c>
      <c r="G15" s="9">
        <v>-0.59406885416699995</v>
      </c>
      <c r="H15" s="12"/>
      <c r="I15" s="9">
        <v>0.52</v>
      </c>
      <c r="J15" s="9">
        <f>L15+K15</f>
        <v>0.92006632771283181</v>
      </c>
      <c r="K15" s="9">
        <f t="shared" si="0"/>
        <v>0.205407775642965</v>
      </c>
      <c r="L15" s="9">
        <f>1/2*$B$3*G15*G15</f>
        <v>0.71465855206986684</v>
      </c>
    </row>
    <row r="16" spans="1:13" x14ac:dyDescent="0.25">
      <c r="E16" s="9">
        <v>0.56000000000000005</v>
      </c>
      <c r="F16" s="9">
        <v>-0.22192100000000001</v>
      </c>
      <c r="G16" s="9">
        <v>-0.30614536458300001</v>
      </c>
      <c r="H16" s="12"/>
      <c r="I16" s="9">
        <v>0.56000000000000005</v>
      </c>
      <c r="J16" s="9">
        <f>L16+K16</f>
        <v>0.43431403176427241</v>
      </c>
      <c r="K16" s="9">
        <f t="shared" si="0"/>
        <v>0.24452093864656499</v>
      </c>
      <c r="L16" s="9">
        <f>1/2*$B$3*G16*G16</f>
        <v>0.18979309311770745</v>
      </c>
    </row>
    <row r="17" spans="1:12" x14ac:dyDescent="0.25">
      <c r="A17" s="15" t="s">
        <v>21</v>
      </c>
      <c r="E17" s="9">
        <v>0.6</v>
      </c>
      <c r="F17" s="9">
        <v>-0.22929550000000001</v>
      </c>
      <c r="G17" s="9">
        <v>3.9838020833299998E-3</v>
      </c>
      <c r="H17" s="12"/>
      <c r="I17" s="9">
        <v>0.6</v>
      </c>
      <c r="J17" s="9">
        <f>L17+K17</f>
        <v>0.26107409480509552</v>
      </c>
      <c r="K17" s="9">
        <f t="shared" si="0"/>
        <v>0.26104195668004126</v>
      </c>
      <c r="L17" s="9">
        <f>1/2*$B$3*G17*G17</f>
        <v>3.2138125054267509E-5</v>
      </c>
    </row>
    <row r="18" spans="1:12" x14ac:dyDescent="0.25">
      <c r="E18" s="9">
        <v>0.64</v>
      </c>
      <c r="F18" s="9">
        <v>-0.22226399999999999</v>
      </c>
      <c r="G18" s="9">
        <v>0.32290234374999999</v>
      </c>
      <c r="H18" s="12"/>
      <c r="I18" s="9">
        <v>0.64</v>
      </c>
      <c r="J18" s="9">
        <f>L18+K18</f>
        <v>0.45641587876910739</v>
      </c>
      <c r="K18" s="9">
        <f t="shared" si="0"/>
        <v>0.24527738348063999</v>
      </c>
      <c r="L18" s="9">
        <f>1/2*$B$3*G18*G18</f>
        <v>0.2111384952884674</v>
      </c>
    </row>
    <row r="19" spans="1:12" x14ac:dyDescent="0.25">
      <c r="E19" s="9">
        <v>0.68</v>
      </c>
      <c r="F19" s="9">
        <v>-0.20151250000000001</v>
      </c>
      <c r="G19" s="9">
        <v>0.61220140624999997</v>
      </c>
      <c r="H19" s="12"/>
      <c r="I19" s="9">
        <v>0.68</v>
      </c>
      <c r="J19" s="9">
        <f>L19+K19</f>
        <v>0.96056607088759827</v>
      </c>
      <c r="K19" s="9">
        <f t="shared" si="0"/>
        <v>0.20161518321328126</v>
      </c>
      <c r="L19" s="9">
        <f>1/2*$B$3*G19*G19</f>
        <v>0.75895088767431695</v>
      </c>
    </row>
    <row r="20" spans="1:12" x14ac:dyDescent="0.25">
      <c r="A20" s="15" t="s">
        <v>21</v>
      </c>
      <c r="E20" s="9">
        <v>0.72</v>
      </c>
      <c r="F20" s="9">
        <v>-0.17132849999999999</v>
      </c>
      <c r="G20" s="9">
        <v>0.86896906249999994</v>
      </c>
      <c r="H20" s="12"/>
      <c r="I20" s="9">
        <v>0.72</v>
      </c>
      <c r="J20" s="9">
        <f>L20+K20</f>
        <v>1.674832047593132</v>
      </c>
      <c r="K20" s="9">
        <f t="shared" si="0"/>
        <v>0.14573990363932124</v>
      </c>
      <c r="L20" s="9">
        <f>1/2*$B$3*G20*G20</f>
        <v>1.5290921439538108</v>
      </c>
    </row>
    <row r="21" spans="1:12" x14ac:dyDescent="0.25">
      <c r="A21" s="13"/>
      <c r="E21" s="9">
        <v>0.76</v>
      </c>
      <c r="F21" s="9">
        <v>-0.13085450000000001</v>
      </c>
      <c r="G21" s="9">
        <v>1.10099427083</v>
      </c>
      <c r="H21" s="12"/>
      <c r="I21" s="9">
        <v>0.76</v>
      </c>
      <c r="J21" s="9">
        <f>L21+K21</f>
        <v>2.5396966777562699</v>
      </c>
      <c r="K21" s="9">
        <f t="shared" si="0"/>
        <v>8.5015199345291254E-2</v>
      </c>
      <c r="L21" s="9">
        <f>1/2*$B$3*G21*G21</f>
        <v>2.4546814784109787</v>
      </c>
    </row>
    <row r="22" spans="1:12" x14ac:dyDescent="0.25">
      <c r="E22" s="9">
        <v>0.8</v>
      </c>
      <c r="F22" s="9">
        <v>-8.1462499999999993E-2</v>
      </c>
      <c r="G22" s="9">
        <v>1.2967365104199999</v>
      </c>
      <c r="H22" s="12"/>
      <c r="I22" s="9">
        <v>0.8</v>
      </c>
      <c r="J22" s="9">
        <f>L22+K22</f>
        <v>3.4380377240184141</v>
      </c>
      <c r="K22" s="9">
        <f t="shared" si="0"/>
        <v>3.2948429669531244E-2</v>
      </c>
      <c r="L22" s="9">
        <f>1/2*$B$3*G22*G22</f>
        <v>3.4050892943488829</v>
      </c>
    </row>
    <row r="23" spans="1:12" x14ac:dyDescent="0.25">
      <c r="A23" s="15" t="s">
        <v>28</v>
      </c>
      <c r="E23" s="9">
        <v>0.84</v>
      </c>
      <c r="F23" s="9">
        <v>-2.4524500000000001E-2</v>
      </c>
      <c r="G23" s="9">
        <v>1.4443515625000001</v>
      </c>
      <c r="H23" s="12"/>
      <c r="I23" s="9">
        <v>0.84</v>
      </c>
      <c r="J23" s="9">
        <f>L23+K23</f>
        <v>4.2274428628075285</v>
      </c>
      <c r="K23" s="9">
        <f t="shared" si="0"/>
        <v>2.9862047127412502E-3</v>
      </c>
      <c r="L23" s="9">
        <f>1/2*$B$3*G23*G23</f>
        <v>4.2244566580947875</v>
      </c>
    </row>
    <row r="24" spans="1:12" x14ac:dyDescent="0.25">
      <c r="E24" s="9">
        <v>0.88</v>
      </c>
      <c r="F24" s="9">
        <v>3.7386999999999997E-2</v>
      </c>
      <c r="G24" s="9">
        <v>1.5331028124999999</v>
      </c>
      <c r="H24" s="12"/>
      <c r="I24" s="9">
        <v>0.88</v>
      </c>
      <c r="J24" s="9">
        <f>L24+K24</f>
        <v>4.76650858950629</v>
      </c>
      <c r="K24" s="9">
        <f t="shared" si="0"/>
        <v>6.9400162730849984E-3</v>
      </c>
      <c r="L24" s="9">
        <f>1/2*$B$3*G24*G24</f>
        <v>4.7595685732332047</v>
      </c>
    </row>
    <row r="25" spans="1:12" x14ac:dyDescent="0.25">
      <c r="E25" s="9">
        <v>0.92</v>
      </c>
      <c r="F25" s="9">
        <v>0.1016995</v>
      </c>
      <c r="G25" s="9">
        <v>1.55782739583</v>
      </c>
      <c r="H25" s="12"/>
      <c r="I25" s="9">
        <v>0.92</v>
      </c>
      <c r="J25" s="9">
        <f>L25+K25</f>
        <v>4.9656749891876615</v>
      </c>
      <c r="K25" s="9">
        <f t="shared" si="0"/>
        <v>5.135194391074125E-2</v>
      </c>
      <c r="L25" s="9">
        <f>1/2*$B$3*G25*G25</f>
        <v>4.9143230452769204</v>
      </c>
    </row>
    <row r="26" spans="1:12" x14ac:dyDescent="0.25">
      <c r="E26" s="9">
        <v>0.96</v>
      </c>
      <c r="F26" s="9">
        <v>0.16515450000000001</v>
      </c>
      <c r="G26" s="9">
        <v>1.52418838542</v>
      </c>
      <c r="H26" s="12"/>
      <c r="I26" s="9">
        <v>0.96</v>
      </c>
      <c r="J26" s="9">
        <f>L26+K26</f>
        <v>4.8398046083954744</v>
      </c>
      <c r="K26" s="9">
        <f t="shared" si="0"/>
        <v>0.13542538404079127</v>
      </c>
      <c r="L26" s="9">
        <f>1/2*$B$3*G26*G26</f>
        <v>4.7043792243546836</v>
      </c>
    </row>
    <row r="27" spans="1:12" x14ac:dyDescent="0.25">
      <c r="E27" s="9">
        <v>1</v>
      </c>
      <c r="F27" s="9">
        <v>0.22620850000000001</v>
      </c>
      <c r="G27" s="9">
        <v>1.44024270833</v>
      </c>
      <c r="H27" s="12"/>
      <c r="I27" s="9">
        <v>1</v>
      </c>
      <c r="J27" s="9">
        <f>L27+K27</f>
        <v>4.4545160616376309</v>
      </c>
      <c r="K27" s="9">
        <f t="shared" si="0"/>
        <v>0.25406046736972127</v>
      </c>
      <c r="L27" s="9">
        <f>1/2*$B$3*G27*G27</f>
        <v>4.2004555942679094</v>
      </c>
    </row>
    <row r="28" spans="1:12" x14ac:dyDescent="0.25">
      <c r="E28" s="9">
        <v>1.04</v>
      </c>
      <c r="F28" s="9">
        <v>0.28314650000000002</v>
      </c>
      <c r="G28" s="9">
        <v>1.3041503125</v>
      </c>
      <c r="H28" s="12"/>
      <c r="I28" s="9">
        <v>1.04</v>
      </c>
      <c r="J28" s="9">
        <f>L28+K28</f>
        <v>3.8421899605226124</v>
      </c>
      <c r="K28" s="9">
        <f t="shared" si="0"/>
        <v>0.39805368439507133</v>
      </c>
      <c r="L28" s="9">
        <f>1/2*$B$3*G28*G28</f>
        <v>3.4441362761275411</v>
      </c>
    </row>
    <row r="29" spans="1:12" x14ac:dyDescent="0.25">
      <c r="E29" s="9">
        <v>1.08</v>
      </c>
      <c r="F29" s="9">
        <v>0.33322449999999998</v>
      </c>
      <c r="G29" s="9">
        <v>1.11928760417</v>
      </c>
      <c r="H29" s="12"/>
      <c r="I29" s="9">
        <v>1.08</v>
      </c>
      <c r="J29" s="9">
        <f>L29+K29</f>
        <v>3.0882360873606935</v>
      </c>
      <c r="K29" s="9">
        <f t="shared" si="0"/>
        <v>0.55130648714224118</v>
      </c>
      <c r="L29" s="9">
        <f>1/2*$B$3*G29*G29</f>
        <v>2.5369296002184525</v>
      </c>
    </row>
    <row r="30" spans="1:12" x14ac:dyDescent="0.25">
      <c r="E30" s="9">
        <v>1.1200000000000001</v>
      </c>
      <c r="F30" s="9">
        <v>0.37524200000000002</v>
      </c>
      <c r="G30" s="9">
        <v>0.88813776041699999</v>
      </c>
      <c r="H30" s="12"/>
      <c r="I30" s="9">
        <v>1.1200000000000001</v>
      </c>
      <c r="J30" s="9">
        <f>L30+K30</f>
        <v>2.296401643264272</v>
      </c>
      <c r="K30" s="9">
        <f t="shared" si="0"/>
        <v>0.69910456327026005</v>
      </c>
      <c r="L30" s="9">
        <f>1/2*$B$3*G30*G30</f>
        <v>1.5972970799940118</v>
      </c>
    </row>
    <row r="31" spans="1:12" x14ac:dyDescent="0.25">
      <c r="E31" s="9">
        <v>1.1599999999999999</v>
      </c>
      <c r="F31" s="9">
        <v>0.40628350000000002</v>
      </c>
      <c r="G31" s="9">
        <v>0.61982958333299998</v>
      </c>
      <c r="H31" s="12"/>
      <c r="I31" s="9">
        <v>1.1599999999999999</v>
      </c>
      <c r="J31" s="9">
        <f>L31+K31</f>
        <v>1.5975362345371109</v>
      </c>
      <c r="K31" s="9">
        <f t="shared" si="0"/>
        <v>0.81955409197822138</v>
      </c>
      <c r="L31" s="9">
        <f>1/2*$B$3*G31*G31</f>
        <v>0.77798214255888964</v>
      </c>
    </row>
    <row r="32" spans="1:12" x14ac:dyDescent="0.25">
      <c r="E32" s="9">
        <v>1.2</v>
      </c>
      <c r="F32" s="9">
        <v>0.42566300000000001</v>
      </c>
      <c r="G32" s="9">
        <v>0.33424635416699999</v>
      </c>
      <c r="H32" s="12"/>
      <c r="I32" s="9">
        <v>1.2</v>
      </c>
      <c r="J32" s="9">
        <f>L32+K32</f>
        <v>1.1258375993897964</v>
      </c>
      <c r="K32" s="9">
        <f t="shared" si="0"/>
        <v>0.89960333321008501</v>
      </c>
      <c r="L32" s="9">
        <f>1/2*$B$3*G32*G32</f>
        <v>0.22623426617971146</v>
      </c>
    </row>
    <row r="33" spans="1:12" x14ac:dyDescent="0.25">
      <c r="E33" s="9">
        <v>1.24</v>
      </c>
      <c r="F33" s="9">
        <v>0.43475249999999999</v>
      </c>
      <c r="G33" s="9">
        <v>2.22235416667E-2</v>
      </c>
      <c r="H33" s="12"/>
      <c r="I33" s="9">
        <v>1.24</v>
      </c>
      <c r="J33" s="9">
        <f>L33+K33</f>
        <v>0.93943345926580957</v>
      </c>
      <c r="K33" s="9">
        <f t="shared" si="0"/>
        <v>0.93843334051228122</v>
      </c>
      <c r="L33" s="9">
        <f>1/2*$B$3*G33*G33</f>
        <v>1.0001187535283909E-3</v>
      </c>
    </row>
    <row r="34" spans="1:12" x14ac:dyDescent="0.25">
      <c r="A34" s="14" t="s">
        <v>22</v>
      </c>
      <c r="E34" s="9">
        <v>1.28</v>
      </c>
      <c r="F34" s="9">
        <v>0.427035</v>
      </c>
      <c r="G34" s="9">
        <v>-0.284350572917</v>
      </c>
      <c r="H34" s="12"/>
      <c r="I34" s="9">
        <v>1.28</v>
      </c>
      <c r="J34" s="9">
        <f>L34+K34</f>
        <v>1.0691437727765329</v>
      </c>
      <c r="K34" s="9">
        <f t="shared" si="0"/>
        <v>0.90541189493212493</v>
      </c>
      <c r="L34" s="9">
        <f>1/2*$B$3*G34*G34</f>
        <v>0.1637318778444079</v>
      </c>
    </row>
    <row r="35" spans="1:12" x14ac:dyDescent="0.25">
      <c r="E35" s="9">
        <v>1.32</v>
      </c>
      <c r="F35" s="9">
        <v>0.41005649999999999</v>
      </c>
      <c r="G35" s="9">
        <v>-0.56157317708300003</v>
      </c>
      <c r="H35" s="12"/>
      <c r="I35" s="9">
        <v>1.32</v>
      </c>
      <c r="J35" s="9">
        <f>L35+K35</f>
        <v>1.4734595215681874</v>
      </c>
      <c r="K35" s="9">
        <f t="shared" si="0"/>
        <v>0.8348465442995211</v>
      </c>
      <c r="L35" s="9">
        <f>1/2*$B$3*G35*G35</f>
        <v>0.63861297726866628</v>
      </c>
    </row>
    <row r="36" spans="1:12" x14ac:dyDescent="0.25">
      <c r="A36" s="14" t="s">
        <v>27</v>
      </c>
      <c r="E36" s="9">
        <v>1.36</v>
      </c>
      <c r="F36" s="9">
        <v>0.38158750000000002</v>
      </c>
      <c r="G36" s="9">
        <v>-0.82587968749999996</v>
      </c>
      <c r="H36" s="12"/>
      <c r="I36" s="9">
        <v>1.36</v>
      </c>
      <c r="J36" s="9">
        <f>L36+K36</f>
        <v>2.1041552329816038</v>
      </c>
      <c r="K36" s="9">
        <f t="shared" si="0"/>
        <v>0.72294878507578131</v>
      </c>
      <c r="L36" s="9">
        <f>1/2*$B$3*G36*G36</f>
        <v>1.3812064479058226</v>
      </c>
    </row>
    <row r="37" spans="1:12" x14ac:dyDescent="0.25">
      <c r="E37" s="9">
        <v>1.4</v>
      </c>
      <c r="F37" s="9">
        <v>0.34282849999999998</v>
      </c>
      <c r="G37" s="9">
        <v>-1.0651400520800001</v>
      </c>
      <c r="H37" s="12"/>
      <c r="I37" s="9">
        <v>1.4</v>
      </c>
      <c r="J37" s="9">
        <f>L37+K37</f>
        <v>2.8809530481004164</v>
      </c>
      <c r="K37" s="9">
        <f t="shared" si="0"/>
        <v>0.58354330374682117</v>
      </c>
      <c r="L37" s="9">
        <f>1/2*$B$3*G37*G37</f>
        <v>2.2974097443535952</v>
      </c>
    </row>
    <row r="38" spans="1:12" x14ac:dyDescent="0.25">
      <c r="E38" s="9">
        <v>1.44</v>
      </c>
      <c r="F38" s="9">
        <v>0.29412250000000001</v>
      </c>
      <c r="G38" s="9">
        <v>-1.2628473958299999</v>
      </c>
      <c r="H38" s="12"/>
      <c r="I38" s="9">
        <v>1.44</v>
      </c>
      <c r="J38" s="9">
        <f>L38+K38</f>
        <v>3.6589491223941217</v>
      </c>
      <c r="K38" s="9">
        <f t="shared" si="0"/>
        <v>0.42951244345603129</v>
      </c>
      <c r="L38" s="9">
        <f>1/2*$B$3*G38*G38</f>
        <v>3.2294366789380904</v>
      </c>
    </row>
    <row r="39" spans="1:12" x14ac:dyDescent="0.25">
      <c r="E39" s="9">
        <v>1.48</v>
      </c>
      <c r="F39" s="9">
        <v>0.238728</v>
      </c>
      <c r="G39" s="9">
        <v>-1.4068716666700001</v>
      </c>
      <c r="H39" s="12"/>
      <c r="I39" s="9">
        <v>1.48</v>
      </c>
      <c r="J39" s="9">
        <f>L39+K39</f>
        <v>4.2910185730101782</v>
      </c>
      <c r="K39" s="9">
        <f t="shared" si="0"/>
        <v>0.28296060289055996</v>
      </c>
      <c r="L39" s="9">
        <f>1/2*$B$3*G39*G39</f>
        <v>4.0080579701196184</v>
      </c>
    </row>
    <row r="40" spans="1:12" x14ac:dyDescent="0.25">
      <c r="E40" s="9">
        <v>1.52</v>
      </c>
      <c r="F40" s="9">
        <v>0.178703</v>
      </c>
      <c r="G40" s="9">
        <v>-1.4978381249999999</v>
      </c>
      <c r="H40" s="12"/>
      <c r="I40" s="9">
        <v>1.52</v>
      </c>
      <c r="J40" s="9">
        <f>L40+K40</f>
        <v>4.7016821679923035</v>
      </c>
      <c r="K40" s="9">
        <f t="shared" si="0"/>
        <v>0.158556094367685</v>
      </c>
      <c r="L40" s="9">
        <f>1/2*$B$3*G40*G40</f>
        <v>4.5431260736246184</v>
      </c>
    </row>
    <row r="41" spans="1:12" x14ac:dyDescent="0.25">
      <c r="E41" s="9">
        <v>1.56</v>
      </c>
      <c r="F41" s="9">
        <v>0.115934</v>
      </c>
      <c r="G41" s="9">
        <v>-1.5336566145799999</v>
      </c>
      <c r="H41" s="12"/>
      <c r="I41" s="9">
        <v>1.56</v>
      </c>
      <c r="J41" s="9">
        <f>L41+K41</f>
        <v>4.8297408257236372</v>
      </c>
      <c r="K41" s="9">
        <f t="shared" si="0"/>
        <v>6.6733037547539995E-2</v>
      </c>
      <c r="L41" s="9">
        <f>1/2*$B$3*G41*G41</f>
        <v>4.7630077881760968</v>
      </c>
    </row>
    <row r="42" spans="1:12" x14ac:dyDescent="0.25">
      <c r="E42" s="9">
        <v>1.6</v>
      </c>
      <c r="F42" s="9">
        <v>5.3164999999999997E-2</v>
      </c>
      <c r="G42" s="9">
        <v>-1.51577416667</v>
      </c>
      <c r="H42" s="12"/>
      <c r="I42" s="9">
        <v>1.6</v>
      </c>
      <c r="J42" s="9">
        <f>L42+K42</f>
        <v>4.6666155898189938</v>
      </c>
      <c r="K42" s="9">
        <f t="shared" si="0"/>
        <v>1.4033658022124999E-2</v>
      </c>
      <c r="L42" s="9">
        <f>1/2*$B$3*G42*G42</f>
        <v>4.6525819317968686</v>
      </c>
    </row>
    <row r="43" spans="1:12" x14ac:dyDescent="0.25">
      <c r="E43" s="9">
        <v>1.64</v>
      </c>
      <c r="F43" s="9">
        <v>-8.0605E-3</v>
      </c>
      <c r="G43" s="9">
        <v>-1.4458164583299999</v>
      </c>
      <c r="H43" s="12"/>
      <c r="I43" s="9">
        <v>1.64</v>
      </c>
      <c r="J43" s="9">
        <f>L43+K43</f>
        <v>4.2333526774283978</v>
      </c>
      <c r="K43" s="9">
        <f t="shared" si="0"/>
        <v>3.2258429314124999E-4</v>
      </c>
      <c r="L43" s="9">
        <f>1/2*$B$3*G43*G43</f>
        <v>4.2330300931352562</v>
      </c>
    </row>
    <row r="44" spans="1:12" x14ac:dyDescent="0.25">
      <c r="E44" s="9">
        <v>1.68</v>
      </c>
      <c r="F44" s="9">
        <v>-6.5341499999999997E-2</v>
      </c>
      <c r="G44" s="9">
        <v>-1.3229259895800001</v>
      </c>
      <c r="H44" s="12"/>
      <c r="I44" s="9">
        <v>1.68</v>
      </c>
      <c r="J44" s="9">
        <f>L44+K44</f>
        <v>3.5652178023645713</v>
      </c>
      <c r="K44" s="9">
        <f t="shared" si="0"/>
        <v>2.1198125204471247E-2</v>
      </c>
      <c r="L44" s="9">
        <f>1/2*$B$3*G44*G44</f>
        <v>3.5440196771601</v>
      </c>
    </row>
    <row r="45" spans="1:12" x14ac:dyDescent="0.25">
      <c r="E45">
        <v>1.72</v>
      </c>
      <c r="F45">
        <v>-0.116963</v>
      </c>
      <c r="G45">
        <v>-1.1452984374999999</v>
      </c>
      <c r="I45">
        <v>1.72</v>
      </c>
      <c r="J45" s="9">
        <f>L45+K45</f>
        <v>2.7241326394804659</v>
      </c>
      <c r="K45" s="9">
        <f t="shared" si="0"/>
        <v>6.7922904827085004E-2</v>
      </c>
      <c r="L45" s="9">
        <f>1/2*$B$3*G45*G45</f>
        <v>2.6562097346533808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LeMoyne College</dc:creator>
  <cp:lastModifiedBy>lemo1946</cp:lastModifiedBy>
  <cp:lastPrinted>2020-11-17T18:44:46Z</cp:lastPrinted>
  <dcterms:created xsi:type="dcterms:W3CDTF">2015-12-09T00:06:02Z</dcterms:created>
  <dcterms:modified xsi:type="dcterms:W3CDTF">2020-11-17T18:46:28Z</dcterms:modified>
</cp:coreProperties>
</file>