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528DB14F-D2C2-4741-8B14-40DEB2F6FC7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7" i="1"/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8" i="1"/>
  <c r="J9" i="1"/>
  <c r="J10" i="1"/>
  <c r="J11" i="1"/>
  <c r="J12" i="1"/>
  <c r="J13" i="1"/>
  <c r="J14" i="1"/>
  <c r="J15" i="1"/>
  <c r="J7" i="1"/>
  <c r="B2" i="1" l="1"/>
  <c r="B3" i="1" s="1"/>
</calcChain>
</file>

<file path=xl/sharedStrings.xml><?xml version="1.0" encoding="utf-8"?>
<sst xmlns="http://schemas.openxmlformats.org/spreadsheetml/2006/main" count="19" uniqueCount="14">
  <si>
    <t>Mass of Spring</t>
  </si>
  <si>
    <t>kg</t>
  </si>
  <si>
    <t>Mass on Spring (Mmass+Mhanger)</t>
  </si>
  <si>
    <t>N/m</t>
  </si>
  <si>
    <t>Time(s)</t>
  </si>
  <si>
    <t>Pos(m)</t>
  </si>
  <si>
    <t>Vel(m/s)</t>
  </si>
  <si>
    <t>KE (J)</t>
  </si>
  <si>
    <t>PE (J)</t>
  </si>
  <si>
    <t>Etotal (J)</t>
  </si>
  <si>
    <t>Energies graph will go here</t>
  </si>
  <si>
    <t xml:space="preserve">Spring Constant </t>
  </si>
  <si>
    <t>stretch graph to about line 30 and to column D</t>
  </si>
  <si>
    <r>
      <t xml:space="preserve">Effective Mass = (Mmass + Mhanger + </t>
    </r>
    <r>
      <rPr>
        <sz val="12"/>
        <rFont val="Calibri"/>
        <family val="2"/>
        <scheme val="minor"/>
      </rPr>
      <t>1/3</t>
    </r>
    <r>
      <rPr>
        <sz val="14"/>
        <rFont val="Calibri"/>
        <family val="2"/>
        <scheme val="minor"/>
      </rPr>
      <t xml:space="preserve">Mspring)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</si>
</sst>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FF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Fill="1"/>
    <xf numFmtId="0" fontId="15" fillId="0" borderId="0" xfId="0" applyFont="1" applyFill="1"/>
    <xf numFmtId="0" fontId="15" fillId="0" borderId="1" xfId="0" applyFont="1" applyFill="1" applyBorder="1"/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 vs Energies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Kinetic Energy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Sheet1!$I$7:$I$44</c:f>
              <c:numCache>
                <c:formatCode>0.0000</c:formatCode>
                <c:ptCount val="38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  <c:pt idx="25">
                  <c:v>1.04</c:v>
                </c:pt>
                <c:pt idx="26">
                  <c:v>1.08</c:v>
                </c:pt>
                <c:pt idx="27">
                  <c:v>1.1200000000000001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1.24</c:v>
                </c:pt>
                <c:pt idx="31">
                  <c:v>1.28</c:v>
                </c:pt>
                <c:pt idx="32">
                  <c:v>1.32</c:v>
                </c:pt>
                <c:pt idx="33">
                  <c:v>1.36</c:v>
                </c:pt>
                <c:pt idx="34">
                  <c:v>1.4</c:v>
                </c:pt>
                <c:pt idx="35">
                  <c:v>1.44</c:v>
                </c:pt>
                <c:pt idx="36">
                  <c:v>1.48</c:v>
                </c:pt>
                <c:pt idx="37">
                  <c:v>1.52</c:v>
                </c:pt>
              </c:numCache>
            </c:numRef>
          </c:xVal>
          <c:yVal>
            <c:numRef>
              <c:f>Sheet1!$J$7:$J$44</c:f>
              <c:numCache>
                <c:formatCode>0.0000</c:formatCode>
                <c:ptCount val="38"/>
                <c:pt idx="0">
                  <c:v>0.37407221415735725</c:v>
                </c:pt>
                <c:pt idx="1">
                  <c:v>0.30456408558823334</c:v>
                </c:pt>
                <c:pt idx="2">
                  <c:v>0.23237389185156787</c:v>
                </c:pt>
                <c:pt idx="3">
                  <c:v>0.16486279463829354</c:v>
                </c:pt>
                <c:pt idx="4">
                  <c:v>9.6896576502076462E-2</c:v>
                </c:pt>
                <c:pt idx="5">
                  <c:v>4.4352250843154188E-2</c:v>
                </c:pt>
                <c:pt idx="6">
                  <c:v>1.1954718109259225E-2</c:v>
                </c:pt>
                <c:pt idx="7">
                  <c:v>3.883485799554036E-5</c:v>
                </c:pt>
                <c:pt idx="8">
                  <c:v>1.2470754283511637E-2</c:v>
                </c:pt>
                <c:pt idx="9">
                  <c:v>5.6180539733188532E-2</c:v>
                </c:pt>
                <c:pt idx="10">
                  <c:v>0.12183669555382404</c:v>
                </c:pt>
                <c:pt idx="11">
                  <c:v>0.18251167932900317</c:v>
                </c:pt>
                <c:pt idx="12">
                  <c:v>0.24578917235310957</c:v>
                </c:pt>
                <c:pt idx="13">
                  <c:v>0.28041128254868208</c:v>
                </c:pt>
                <c:pt idx="14">
                  <c:v>0.27373223772214073</c:v>
                </c:pt>
                <c:pt idx="15">
                  <c:v>0.29915852826070632</c:v>
                </c:pt>
                <c:pt idx="16">
                  <c:v>0.32243212512898217</c:v>
                </c:pt>
                <c:pt idx="17">
                  <c:v>0.30061352370661276</c:v>
                </c:pt>
                <c:pt idx="18">
                  <c:v>0.24826219486681356</c:v>
                </c:pt>
                <c:pt idx="19">
                  <c:v>0.1721781625828577</c:v>
                </c:pt>
                <c:pt idx="20">
                  <c:v>8.6036351443763009E-2</c:v>
                </c:pt>
                <c:pt idx="21">
                  <c:v>2.3413996438270239E-2</c:v>
                </c:pt>
                <c:pt idx="22">
                  <c:v>2.4192461040809681E-3</c:v>
                </c:pt>
                <c:pt idx="23">
                  <c:v>1.7863064902007584E-6</c:v>
                </c:pt>
                <c:pt idx="24">
                  <c:v>1.5986494055280258E-3</c:v>
                </c:pt>
                <c:pt idx="25">
                  <c:v>4.2973625635900894E-3</c:v>
                </c:pt>
                <c:pt idx="26">
                  <c:v>1.8339681241019624E-2</c:v>
                </c:pt>
                <c:pt idx="27">
                  <c:v>7.9696260414005959E-2</c:v>
                </c:pt>
                <c:pt idx="28">
                  <c:v>0.16636157577961161</c:v>
                </c:pt>
                <c:pt idx="29">
                  <c:v>0.24382920881449166</c:v>
                </c:pt>
                <c:pt idx="30">
                  <c:v>0.30428866099696195</c:v>
                </c:pt>
                <c:pt idx="31">
                  <c:v>0.33659232421700658</c:v>
                </c:pt>
                <c:pt idx="32">
                  <c:v>0.34801986779663835</c:v>
                </c:pt>
                <c:pt idx="33">
                  <c:v>0.3354721863658009</c:v>
                </c:pt>
                <c:pt idx="34">
                  <c:v>0.27686678457618585</c:v>
                </c:pt>
                <c:pt idx="35">
                  <c:v>0.21212536178465716</c:v>
                </c:pt>
                <c:pt idx="36">
                  <c:v>0.14556542414340537</c:v>
                </c:pt>
                <c:pt idx="37">
                  <c:v>8.5352843202075493E-2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74-405C-97EF-B27C7395CE47}"/>
            </c:ext>
          </c:extLst>
        </c:ser>
        <c:ser>
          <c:idx val="1"/>
          <c:order val="1"/>
          <c:tx>
            <c:v>Potential Energy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Sheet1!$I$7:$I$44</c:f>
              <c:numCache>
                <c:formatCode>0.0000</c:formatCode>
                <c:ptCount val="38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  <c:pt idx="25">
                  <c:v>1.04</c:v>
                </c:pt>
                <c:pt idx="26">
                  <c:v>1.08</c:v>
                </c:pt>
                <c:pt idx="27">
                  <c:v>1.1200000000000001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1.24</c:v>
                </c:pt>
                <c:pt idx="31">
                  <c:v>1.28</c:v>
                </c:pt>
                <c:pt idx="32">
                  <c:v>1.32</c:v>
                </c:pt>
                <c:pt idx="33">
                  <c:v>1.36</c:v>
                </c:pt>
                <c:pt idx="34">
                  <c:v>1.4</c:v>
                </c:pt>
                <c:pt idx="35">
                  <c:v>1.44</c:v>
                </c:pt>
                <c:pt idx="36">
                  <c:v>1.48</c:v>
                </c:pt>
                <c:pt idx="37">
                  <c:v>1.52</c:v>
                </c:pt>
              </c:numCache>
            </c:numRef>
          </c:xVal>
          <c:yVal>
            <c:numRef>
              <c:f>Sheet1!$K$7:$K$44</c:f>
              <c:numCache>
                <c:formatCode>0.0000</c:formatCode>
                <c:ptCount val="38"/>
                <c:pt idx="0">
                  <c:v>4.8521100500000002E-4</c:v>
                </c:pt>
                <c:pt idx="1">
                  <c:v>2.4615285301250005E-2</c:v>
                </c:pt>
                <c:pt idx="2">
                  <c:v>6.6932835666836554E-2</c:v>
                </c:pt>
                <c:pt idx="3">
                  <c:v>0.124774710775029</c:v>
                </c:pt>
                <c:pt idx="4">
                  <c:v>0.18102478088000001</c:v>
                </c:pt>
                <c:pt idx="5">
                  <c:v>0.22785467601125001</c:v>
                </c:pt>
                <c:pt idx="6">
                  <c:v>0.25892649120604705</c:v>
                </c:pt>
                <c:pt idx="7">
                  <c:v>0.27119031310299851</c:v>
                </c:pt>
                <c:pt idx="8">
                  <c:v>0.26720323849311828</c:v>
                </c:pt>
                <c:pt idx="9">
                  <c:v>0.22969246000293664</c:v>
                </c:pt>
                <c:pt idx="10">
                  <c:v>0.17518737744499999</c:v>
                </c:pt>
                <c:pt idx="11">
                  <c:v>0.10901934680839667</c:v>
                </c:pt>
                <c:pt idx="12">
                  <c:v>6.1101353608520398E-2</c:v>
                </c:pt>
                <c:pt idx="13">
                  <c:v>1.4866332160573734E-2</c:v>
                </c:pt>
                <c:pt idx="14">
                  <c:v>5.5528234721870934E-4</c:v>
                </c:pt>
                <c:pt idx="15">
                  <c:v>5.4237358012499993E-3</c:v>
                </c:pt>
                <c:pt idx="16">
                  <c:v>3.7303778960584351E-2</c:v>
                </c:pt>
                <c:pt idx="17">
                  <c:v>9.7502233679999994E-2</c:v>
                </c:pt>
                <c:pt idx="18">
                  <c:v>0.17626408110159636</c:v>
                </c:pt>
                <c:pt idx="19">
                  <c:v>0.26972857032424641</c:v>
                </c:pt>
                <c:pt idx="20">
                  <c:v>0.35683047415966501</c:v>
                </c:pt>
                <c:pt idx="21">
                  <c:v>0.41305319813651364</c:v>
                </c:pt>
                <c:pt idx="22">
                  <c:v>0.4175101170577688</c:v>
                </c:pt>
                <c:pt idx="23">
                  <c:v>0.41404155769292966</c:v>
                </c:pt>
                <c:pt idx="24">
                  <c:v>0.41552631153251129</c:v>
                </c:pt>
                <c:pt idx="25">
                  <c:v>0.386336141215879</c:v>
                </c:pt>
                <c:pt idx="26">
                  <c:v>0.40177195246125003</c:v>
                </c:pt>
                <c:pt idx="27">
                  <c:v>0.35362440711124998</c:v>
                </c:pt>
                <c:pt idx="28">
                  <c:v>0.26377523050965446</c:v>
                </c:pt>
                <c:pt idx="29">
                  <c:v>0.17497592449999999</c:v>
                </c:pt>
                <c:pt idx="30">
                  <c:v>9.5354597531250015E-2</c:v>
                </c:pt>
                <c:pt idx="31">
                  <c:v>3.6859841100167511E-2</c:v>
                </c:pt>
                <c:pt idx="32">
                  <c:v>5.4804776022111864E-3</c:v>
                </c:pt>
                <c:pt idx="33">
                  <c:v>2.2820668734651012E-3</c:v>
                </c:pt>
                <c:pt idx="34">
                  <c:v>2.8754736124999999E-2</c:v>
                </c:pt>
                <c:pt idx="35">
                  <c:v>6.7530599586418161E-2</c:v>
                </c:pt>
                <c:pt idx="36">
                  <c:v>0.12668207667066947</c:v>
                </c:pt>
                <c:pt idx="37">
                  <c:v>0.171348923205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74-405C-97EF-B27C7395CE47}"/>
            </c:ext>
          </c:extLst>
        </c:ser>
        <c:ser>
          <c:idx val="2"/>
          <c:order val="2"/>
          <c:tx>
            <c:v>Total Energy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Sheet1!$I$7:$I$44</c:f>
              <c:numCache>
                <c:formatCode>0.0000</c:formatCode>
                <c:ptCount val="38"/>
                <c:pt idx="0">
                  <c:v>0.04</c:v>
                </c:pt>
                <c:pt idx="1">
                  <c:v>0.08</c:v>
                </c:pt>
                <c:pt idx="2">
                  <c:v>0.12</c:v>
                </c:pt>
                <c:pt idx="3">
                  <c:v>0.16</c:v>
                </c:pt>
                <c:pt idx="4">
                  <c:v>0.2</c:v>
                </c:pt>
                <c:pt idx="5">
                  <c:v>0.24</c:v>
                </c:pt>
                <c:pt idx="6">
                  <c:v>0.28000000000000003</c:v>
                </c:pt>
                <c:pt idx="7">
                  <c:v>0.32</c:v>
                </c:pt>
                <c:pt idx="8">
                  <c:v>0.36</c:v>
                </c:pt>
                <c:pt idx="9">
                  <c:v>0.4</c:v>
                </c:pt>
                <c:pt idx="10">
                  <c:v>0.44</c:v>
                </c:pt>
                <c:pt idx="11">
                  <c:v>0.48</c:v>
                </c:pt>
                <c:pt idx="12">
                  <c:v>0.52</c:v>
                </c:pt>
                <c:pt idx="13">
                  <c:v>0.56000000000000005</c:v>
                </c:pt>
                <c:pt idx="14">
                  <c:v>0.6</c:v>
                </c:pt>
                <c:pt idx="15">
                  <c:v>0.64</c:v>
                </c:pt>
                <c:pt idx="16">
                  <c:v>0.68</c:v>
                </c:pt>
                <c:pt idx="17">
                  <c:v>0.72</c:v>
                </c:pt>
                <c:pt idx="18">
                  <c:v>0.76</c:v>
                </c:pt>
                <c:pt idx="19">
                  <c:v>0.8</c:v>
                </c:pt>
                <c:pt idx="20">
                  <c:v>0.84</c:v>
                </c:pt>
                <c:pt idx="21">
                  <c:v>0.88</c:v>
                </c:pt>
                <c:pt idx="22">
                  <c:v>0.92</c:v>
                </c:pt>
                <c:pt idx="23">
                  <c:v>0.96</c:v>
                </c:pt>
                <c:pt idx="24">
                  <c:v>1</c:v>
                </c:pt>
                <c:pt idx="25">
                  <c:v>1.04</c:v>
                </c:pt>
                <c:pt idx="26">
                  <c:v>1.08</c:v>
                </c:pt>
                <c:pt idx="27">
                  <c:v>1.1200000000000001</c:v>
                </c:pt>
                <c:pt idx="28">
                  <c:v>1.1599999999999999</c:v>
                </c:pt>
                <c:pt idx="29">
                  <c:v>1.2</c:v>
                </c:pt>
                <c:pt idx="30">
                  <c:v>1.24</c:v>
                </c:pt>
                <c:pt idx="31">
                  <c:v>1.28</c:v>
                </c:pt>
                <c:pt idx="32">
                  <c:v>1.32</c:v>
                </c:pt>
                <c:pt idx="33">
                  <c:v>1.36</c:v>
                </c:pt>
                <c:pt idx="34">
                  <c:v>1.4</c:v>
                </c:pt>
                <c:pt idx="35">
                  <c:v>1.44</c:v>
                </c:pt>
                <c:pt idx="36">
                  <c:v>1.48</c:v>
                </c:pt>
                <c:pt idx="37">
                  <c:v>1.52</c:v>
                </c:pt>
              </c:numCache>
            </c:numRef>
          </c:xVal>
          <c:yVal>
            <c:numRef>
              <c:f>Sheet1!$L$7:$L$44</c:f>
              <c:numCache>
                <c:formatCode>0.0000</c:formatCode>
                <c:ptCount val="38"/>
                <c:pt idx="0">
                  <c:v>0.37455742516235724</c:v>
                </c:pt>
                <c:pt idx="1">
                  <c:v>0.32917937088948335</c:v>
                </c:pt>
                <c:pt idx="2">
                  <c:v>0.29930672751840443</c:v>
                </c:pt>
                <c:pt idx="3">
                  <c:v>0.28963750541332256</c:v>
                </c:pt>
                <c:pt idx="4">
                  <c:v>0.27792135738207646</c:v>
                </c:pt>
                <c:pt idx="5">
                  <c:v>0.27220692685440417</c:v>
                </c:pt>
                <c:pt idx="6">
                  <c:v>0.27088120931530629</c:v>
                </c:pt>
                <c:pt idx="7">
                  <c:v>0.27122914796099407</c:v>
                </c:pt>
                <c:pt idx="8">
                  <c:v>0.27967399277662991</c:v>
                </c:pt>
                <c:pt idx="9">
                  <c:v>0.28587299973612518</c:v>
                </c:pt>
                <c:pt idx="10">
                  <c:v>0.29702407299882405</c:v>
                </c:pt>
                <c:pt idx="11">
                  <c:v>0.29153102613739984</c:v>
                </c:pt>
                <c:pt idx="12">
                  <c:v>0.30689052596162997</c:v>
                </c:pt>
                <c:pt idx="13">
                  <c:v>0.29527761470925584</c:v>
                </c:pt>
                <c:pt idx="14">
                  <c:v>0.27428752006935941</c:v>
                </c:pt>
                <c:pt idx="15">
                  <c:v>0.30458226406195632</c:v>
                </c:pt>
                <c:pt idx="16">
                  <c:v>0.35973590408956652</c:v>
                </c:pt>
                <c:pt idx="17">
                  <c:v>0.39811575738661276</c:v>
                </c:pt>
                <c:pt idx="18">
                  <c:v>0.42452627596840992</c:v>
                </c:pt>
                <c:pt idx="19">
                  <c:v>0.44190673290710414</c:v>
                </c:pt>
                <c:pt idx="20">
                  <c:v>0.44286682560342805</c:v>
                </c:pt>
                <c:pt idx="21">
                  <c:v>0.43646719457478389</c:v>
                </c:pt>
                <c:pt idx="22">
                  <c:v>0.41992936316184976</c:v>
                </c:pt>
                <c:pt idx="23">
                  <c:v>0.41404334399941989</c:v>
                </c:pt>
                <c:pt idx="24">
                  <c:v>0.4171249609380393</c:v>
                </c:pt>
                <c:pt idx="25">
                  <c:v>0.39063350377946909</c:v>
                </c:pt>
                <c:pt idx="26">
                  <c:v>0.42011163370226967</c:v>
                </c:pt>
                <c:pt idx="27">
                  <c:v>0.43332066752525594</c:v>
                </c:pt>
                <c:pt idx="28">
                  <c:v>0.43013680628926609</c:v>
                </c:pt>
                <c:pt idx="29">
                  <c:v>0.41880513331449165</c:v>
                </c:pt>
                <c:pt idx="30">
                  <c:v>0.39964325852821198</c:v>
                </c:pt>
                <c:pt idx="31">
                  <c:v>0.37345216531717407</c:v>
                </c:pt>
                <c:pt idx="32">
                  <c:v>0.35350034539884956</c:v>
                </c:pt>
                <c:pt idx="33">
                  <c:v>0.337754253239266</c:v>
                </c:pt>
                <c:pt idx="34">
                  <c:v>0.30562152070118587</c:v>
                </c:pt>
                <c:pt idx="35">
                  <c:v>0.27965596137107529</c:v>
                </c:pt>
                <c:pt idx="36">
                  <c:v>0.27224750081407484</c:v>
                </c:pt>
                <c:pt idx="37">
                  <c:v>0.25670176640707548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A74-405C-97EF-B27C7395C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882056"/>
        <c:axId val="452820384"/>
      </c:scatterChart>
      <c:valAx>
        <c:axId val="793882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820384"/>
        <c:crosses val="autoZero"/>
        <c:crossBetween val="midCat"/>
      </c:valAx>
      <c:valAx>
        <c:axId val="45282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882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147637</xdr:rowOff>
    </xdr:from>
    <xdr:to>
      <xdr:col>4</xdr:col>
      <xdr:colOff>76200</xdr:colOff>
      <xdr:row>26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E2D78A-D6FB-49D6-8025-B2643484B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workbookViewId="0">
      <selection activeCell="J3" sqref="J3"/>
    </sheetView>
  </sheetViews>
  <sheetFormatPr defaultRowHeight="15" x14ac:dyDescent="0.25"/>
  <cols>
    <col min="1" max="1" width="58" customWidth="1"/>
    <col min="5" max="5" width="11" customWidth="1"/>
    <col min="6" max="6" width="10.42578125" customWidth="1"/>
    <col min="7" max="7" width="10" customWidth="1"/>
    <col min="8" max="8" width="2.85546875" customWidth="1"/>
    <col min="9" max="9" width="9.7109375" customWidth="1"/>
    <col min="10" max="10" width="10.42578125" customWidth="1"/>
    <col min="11" max="11" width="8.5703125" customWidth="1"/>
    <col min="12" max="12" width="9.140625" customWidth="1"/>
  </cols>
  <sheetData>
    <row r="1" spans="1:13" ht="18.75" x14ac:dyDescent="0.3">
      <c r="A1" s="14" t="s">
        <v>0</v>
      </c>
      <c r="B1" s="15">
        <v>0.16400000000000001</v>
      </c>
      <c r="C1" s="14" t="s">
        <v>1</v>
      </c>
      <c r="D1" s="1"/>
      <c r="F1" s="1"/>
      <c r="G1" s="1"/>
      <c r="H1" s="13"/>
      <c r="J1" s="10"/>
      <c r="K1" s="10"/>
      <c r="L1" s="10"/>
      <c r="M1" s="1"/>
    </row>
    <row r="2" spans="1:13" ht="18.75" x14ac:dyDescent="0.3">
      <c r="A2" s="14" t="s">
        <v>2</v>
      </c>
      <c r="B2" s="15">
        <f>0.3+0.05</f>
        <v>0.35</v>
      </c>
      <c r="C2" s="14" t="s">
        <v>1</v>
      </c>
      <c r="D2" s="1"/>
      <c r="F2" s="1"/>
      <c r="G2" s="1"/>
      <c r="H2" s="13"/>
      <c r="J2" s="11"/>
      <c r="K2" s="11"/>
      <c r="L2" s="11"/>
      <c r="M2" s="1"/>
    </row>
    <row r="3" spans="1:13" ht="18.75" x14ac:dyDescent="0.3">
      <c r="A3" s="14" t="s">
        <v>13</v>
      </c>
      <c r="B3" s="15">
        <f>B2+1/3*0.164</f>
        <v>0.40466666666666662</v>
      </c>
      <c r="C3" s="14" t="s">
        <v>1</v>
      </c>
      <c r="D3" s="8"/>
      <c r="F3" s="1"/>
      <c r="G3" s="1"/>
      <c r="H3" s="13"/>
      <c r="J3" s="12"/>
      <c r="K3" s="12"/>
      <c r="L3" s="12"/>
      <c r="M3" s="1"/>
    </row>
    <row r="4" spans="1:13" ht="18.75" x14ac:dyDescent="0.3">
      <c r="A4" s="14" t="s">
        <v>11</v>
      </c>
      <c r="B4" s="15">
        <v>10</v>
      </c>
      <c r="C4" s="14" t="s">
        <v>3</v>
      </c>
      <c r="D4" s="7"/>
      <c r="E4" s="9"/>
      <c r="F4" s="1"/>
      <c r="G4" s="1"/>
      <c r="H4" s="13"/>
      <c r="J4" s="12"/>
      <c r="K4" s="12"/>
      <c r="L4" s="12"/>
      <c r="M4" s="1"/>
    </row>
    <row r="5" spans="1:13" ht="18.75" x14ac:dyDescent="0.3">
      <c r="A5" s="1"/>
      <c r="B5" s="1"/>
      <c r="C5" s="1"/>
      <c r="D5" s="1"/>
      <c r="E5" s="16"/>
      <c r="F5" s="16"/>
      <c r="G5" s="16"/>
      <c r="H5" s="17"/>
      <c r="I5" s="18"/>
      <c r="J5" s="19"/>
      <c r="K5" s="19"/>
      <c r="L5" s="19"/>
      <c r="M5" s="1"/>
    </row>
    <row r="6" spans="1:13" ht="18.75" x14ac:dyDescent="0.3">
      <c r="A6" s="20"/>
      <c r="B6" s="20"/>
      <c r="C6" s="20"/>
      <c r="D6" s="20"/>
      <c r="E6" s="21" t="s">
        <v>4</v>
      </c>
      <c r="F6" s="21" t="s">
        <v>5</v>
      </c>
      <c r="G6" s="21" t="s">
        <v>6</v>
      </c>
      <c r="H6" s="22"/>
      <c r="I6" s="21" t="s">
        <v>4</v>
      </c>
      <c r="J6" s="21" t="s">
        <v>7</v>
      </c>
      <c r="K6" s="21" t="s">
        <v>8</v>
      </c>
      <c r="L6" s="21" t="s">
        <v>9</v>
      </c>
      <c r="M6" s="1"/>
    </row>
    <row r="7" spans="1:13" x14ac:dyDescent="0.25">
      <c r="E7" s="2">
        <v>0.04</v>
      </c>
      <c r="F7" s="2">
        <v>9.8510000000000004E-3</v>
      </c>
      <c r="G7" s="2">
        <v>1.3597028472199999</v>
      </c>
      <c r="H7" s="3"/>
      <c r="I7" s="2">
        <v>0.04</v>
      </c>
      <c r="J7" s="2">
        <f>0.5*($B$3)*(($G7)*($G7))</f>
        <v>0.37407221415735725</v>
      </c>
      <c r="K7" s="2">
        <f>0.5*($B$4)*(($F7)*($F7))</f>
        <v>4.8521100500000002E-4</v>
      </c>
      <c r="L7" s="2">
        <f>$J7 + $K7</f>
        <v>0.37455742516235724</v>
      </c>
    </row>
    <row r="8" spans="1:13" x14ac:dyDescent="0.25">
      <c r="A8" s="5"/>
      <c r="E8" s="2">
        <v>0.08</v>
      </c>
      <c r="F8" s="2">
        <v>7.0164500000000005E-2</v>
      </c>
      <c r="G8" s="2">
        <v>1.22689</v>
      </c>
      <c r="H8" s="3"/>
      <c r="I8" s="2">
        <v>0.08</v>
      </c>
      <c r="J8" s="2">
        <f t="shared" ref="J8:J56" si="0">0.5*($B$3)*(($G8)*($G8))</f>
        <v>0.30456408558823334</v>
      </c>
      <c r="K8" s="2">
        <f t="shared" ref="K8:K56" si="1">0.5*($B$4)*(($F8)*($F8))</f>
        <v>2.4615285301250005E-2</v>
      </c>
      <c r="L8" s="2">
        <f t="shared" ref="L8:L56" si="2">$J8 + $K8</f>
        <v>0.32917937088948335</v>
      </c>
    </row>
    <row r="9" spans="1:13" x14ac:dyDescent="0.25">
      <c r="E9" s="2">
        <v>0.12</v>
      </c>
      <c r="F9" s="2">
        <v>0.115700333333</v>
      </c>
      <c r="G9" s="2">
        <v>1.0716672222200001</v>
      </c>
      <c r="H9" s="3"/>
      <c r="I9" s="2">
        <v>0.12</v>
      </c>
      <c r="J9" s="2">
        <f t="shared" si="0"/>
        <v>0.23237389185156787</v>
      </c>
      <c r="K9" s="2">
        <f t="shared" si="1"/>
        <v>6.6932835666836554E-2</v>
      </c>
      <c r="L9" s="2">
        <f t="shared" si="2"/>
        <v>0.29930672751840443</v>
      </c>
    </row>
    <row r="10" spans="1:13" x14ac:dyDescent="0.25">
      <c r="A10" s="5"/>
      <c r="E10" s="2">
        <v>0.16</v>
      </c>
      <c r="F10" s="2">
        <v>0.15797133333300001</v>
      </c>
      <c r="G10" s="2">
        <v>0.90266709325399996</v>
      </c>
      <c r="H10" s="3"/>
      <c r="I10" s="2">
        <v>0.16</v>
      </c>
      <c r="J10" s="2">
        <f t="shared" si="0"/>
        <v>0.16486279463829354</v>
      </c>
      <c r="K10" s="2">
        <f t="shared" si="1"/>
        <v>0.124774710775029</v>
      </c>
      <c r="L10" s="2">
        <f t="shared" si="2"/>
        <v>0.28963750541332256</v>
      </c>
    </row>
    <row r="11" spans="1:13" x14ac:dyDescent="0.25">
      <c r="E11" s="2">
        <v>0.2</v>
      </c>
      <c r="F11" s="2">
        <v>0.190276</v>
      </c>
      <c r="G11" s="2">
        <v>0.69202295138900005</v>
      </c>
      <c r="H11" s="3"/>
      <c r="I11" s="2">
        <v>0.2</v>
      </c>
      <c r="J11" s="2">
        <f t="shared" si="0"/>
        <v>9.6896576502076462E-2</v>
      </c>
      <c r="K11" s="2">
        <f t="shared" si="1"/>
        <v>0.18102478088000001</v>
      </c>
      <c r="L11" s="2">
        <f t="shared" si="2"/>
        <v>0.27792135738207646</v>
      </c>
    </row>
    <row r="12" spans="1:13" x14ac:dyDescent="0.25">
      <c r="E12" s="2">
        <v>0.24</v>
      </c>
      <c r="F12" s="2">
        <v>0.21347350000000001</v>
      </c>
      <c r="G12" s="2">
        <v>0.468192135417</v>
      </c>
      <c r="H12" s="3"/>
      <c r="I12" s="2">
        <v>0.24</v>
      </c>
      <c r="J12" s="2">
        <f t="shared" si="0"/>
        <v>4.4352250843154188E-2</v>
      </c>
      <c r="K12" s="2">
        <f t="shared" si="1"/>
        <v>0.22785467601125001</v>
      </c>
      <c r="L12" s="2">
        <f t="shared" si="2"/>
        <v>0.27220692685440417</v>
      </c>
    </row>
    <row r="13" spans="1:13" x14ac:dyDescent="0.25">
      <c r="E13" s="2">
        <v>0.28000000000000003</v>
      </c>
      <c r="F13" s="2">
        <v>0.22756383333300001</v>
      </c>
      <c r="G13" s="2">
        <v>0.24307256944399999</v>
      </c>
      <c r="H13" s="3"/>
      <c r="I13" s="2">
        <v>0.28000000000000003</v>
      </c>
      <c r="J13" s="2">
        <f t="shared" si="0"/>
        <v>1.1954718109259225E-2</v>
      </c>
      <c r="K13" s="2">
        <f t="shared" si="1"/>
        <v>0.25892649120604705</v>
      </c>
      <c r="L13" s="2">
        <f t="shared" si="2"/>
        <v>0.27088120931530629</v>
      </c>
    </row>
    <row r="14" spans="1:13" x14ac:dyDescent="0.25">
      <c r="A14" s="6" t="s">
        <v>10</v>
      </c>
      <c r="E14" s="2">
        <v>0.32</v>
      </c>
      <c r="F14" s="2">
        <v>0.23289066666700001</v>
      </c>
      <c r="G14" s="2">
        <v>1.38540625E-2</v>
      </c>
      <c r="H14" s="3"/>
      <c r="I14" s="2">
        <v>0.32</v>
      </c>
      <c r="J14" s="2">
        <f t="shared" si="0"/>
        <v>3.883485799554036E-5</v>
      </c>
      <c r="K14" s="2">
        <f t="shared" si="1"/>
        <v>0.27119031310299851</v>
      </c>
      <c r="L14" s="2">
        <f t="shared" si="2"/>
        <v>0.27122914796099407</v>
      </c>
    </row>
    <row r="15" spans="1:13" x14ac:dyDescent="0.25">
      <c r="E15" s="2">
        <v>0.36</v>
      </c>
      <c r="F15" s="2">
        <v>0.231172333333</v>
      </c>
      <c r="G15" s="2">
        <v>-0.24826336805599999</v>
      </c>
      <c r="H15" s="3"/>
      <c r="I15" s="2">
        <v>0.36</v>
      </c>
      <c r="J15" s="2">
        <f t="shared" si="0"/>
        <v>1.2470754283511637E-2</v>
      </c>
      <c r="K15" s="2">
        <f t="shared" si="1"/>
        <v>0.26720323849311828</v>
      </c>
      <c r="L15" s="2">
        <f t="shared" si="2"/>
        <v>0.27967399277662991</v>
      </c>
    </row>
    <row r="16" spans="1:13" x14ac:dyDescent="0.25">
      <c r="E16" s="2">
        <v>0.4</v>
      </c>
      <c r="F16" s="2">
        <v>0.21433266666699999</v>
      </c>
      <c r="G16" s="2">
        <v>-0.52693765625</v>
      </c>
      <c r="H16" s="3"/>
      <c r="I16" s="2">
        <v>0.4</v>
      </c>
      <c r="J16" s="2">
        <f t="shared" si="0"/>
        <v>5.6180539733188532E-2</v>
      </c>
      <c r="K16" s="2">
        <f t="shared" si="1"/>
        <v>0.22969246000293664</v>
      </c>
      <c r="L16" s="2">
        <f t="shared" si="2"/>
        <v>0.28587299973612518</v>
      </c>
    </row>
    <row r="17" spans="1:12" x14ac:dyDescent="0.25">
      <c r="A17" s="6" t="s">
        <v>10</v>
      </c>
      <c r="E17" s="2">
        <v>0.44</v>
      </c>
      <c r="F17" s="2">
        <v>0.18718299999999999</v>
      </c>
      <c r="G17" s="2">
        <v>-0.77598859374999996</v>
      </c>
      <c r="H17" s="3"/>
      <c r="I17" s="2">
        <v>0.44</v>
      </c>
      <c r="J17" s="2">
        <f t="shared" si="0"/>
        <v>0.12183669555382404</v>
      </c>
      <c r="K17" s="2">
        <f t="shared" si="1"/>
        <v>0.17518737744499999</v>
      </c>
      <c r="L17" s="2">
        <f t="shared" si="2"/>
        <v>0.29702407299882405</v>
      </c>
    </row>
    <row r="18" spans="1:12" x14ac:dyDescent="0.25">
      <c r="E18" s="2">
        <v>0.48</v>
      </c>
      <c r="F18" s="2">
        <v>0.14766133333299999</v>
      </c>
      <c r="G18" s="2">
        <v>-0.94975505208300004</v>
      </c>
      <c r="H18" s="3"/>
      <c r="I18" s="2">
        <v>0.48</v>
      </c>
      <c r="J18" s="2">
        <f t="shared" si="0"/>
        <v>0.18251167932900317</v>
      </c>
      <c r="K18" s="2">
        <f t="shared" si="1"/>
        <v>0.10901934680839667</v>
      </c>
      <c r="L18" s="2">
        <f t="shared" si="2"/>
        <v>0.29153102613739984</v>
      </c>
    </row>
    <row r="19" spans="1:12" x14ac:dyDescent="0.25">
      <c r="E19" s="2">
        <v>0.52</v>
      </c>
      <c r="F19" s="2">
        <v>0.110545333333</v>
      </c>
      <c r="G19" s="2">
        <v>-1.1021676388899999</v>
      </c>
      <c r="H19" s="3"/>
      <c r="I19" s="2">
        <v>0.52</v>
      </c>
      <c r="J19" s="2">
        <f t="shared" si="0"/>
        <v>0.24578917235310957</v>
      </c>
      <c r="K19" s="2">
        <f t="shared" si="1"/>
        <v>6.1101353608520398E-2</v>
      </c>
      <c r="L19" s="2">
        <f t="shared" si="2"/>
        <v>0.30689052596162997</v>
      </c>
    </row>
    <row r="20" spans="1:12" x14ac:dyDescent="0.25">
      <c r="A20" s="6" t="s">
        <v>10</v>
      </c>
      <c r="E20" s="2">
        <v>0.56000000000000005</v>
      </c>
      <c r="F20" s="2">
        <v>5.4527666666700003E-2</v>
      </c>
      <c r="G20" s="2">
        <v>-1.17723732639</v>
      </c>
      <c r="H20" s="3"/>
      <c r="I20" s="2">
        <v>0.56000000000000005</v>
      </c>
      <c r="J20" s="2">
        <f t="shared" si="0"/>
        <v>0.28041128254868208</v>
      </c>
      <c r="K20" s="2">
        <f t="shared" si="1"/>
        <v>1.4866332160573734E-2</v>
      </c>
      <c r="L20" s="2">
        <f t="shared" si="2"/>
        <v>0.29527761470925584</v>
      </c>
    </row>
    <row r="21" spans="1:12" x14ac:dyDescent="0.25">
      <c r="A21" s="4"/>
      <c r="E21" s="2">
        <v>0.6</v>
      </c>
      <c r="F21" s="2">
        <v>1.0538333333299999E-2</v>
      </c>
      <c r="G21" s="2">
        <v>-1.1631326736100001</v>
      </c>
      <c r="H21" s="3"/>
      <c r="I21" s="2">
        <v>0.6</v>
      </c>
      <c r="J21" s="2">
        <f t="shared" si="0"/>
        <v>0.27373223772214073</v>
      </c>
      <c r="K21" s="2">
        <f t="shared" si="1"/>
        <v>5.5528234721870934E-4</v>
      </c>
      <c r="L21" s="2">
        <f t="shared" si="2"/>
        <v>0.27428752006935941</v>
      </c>
    </row>
    <row r="22" spans="1:12" x14ac:dyDescent="0.25">
      <c r="E22" s="2">
        <v>0.64</v>
      </c>
      <c r="F22" s="2">
        <v>-3.2935499999999999E-2</v>
      </c>
      <c r="G22" s="2">
        <v>-1.2159535243099999</v>
      </c>
      <c r="H22" s="3"/>
      <c r="I22" s="2">
        <v>0.64</v>
      </c>
      <c r="J22" s="2">
        <f t="shared" si="0"/>
        <v>0.29915852826070632</v>
      </c>
      <c r="K22" s="2">
        <f t="shared" si="1"/>
        <v>5.4237358012499993E-3</v>
      </c>
      <c r="L22" s="2">
        <f t="shared" si="2"/>
        <v>0.30458226406195632</v>
      </c>
    </row>
    <row r="23" spans="1:12" x14ac:dyDescent="0.25">
      <c r="A23" s="6" t="s">
        <v>12</v>
      </c>
      <c r="E23" s="2">
        <v>0.68</v>
      </c>
      <c r="F23" s="2">
        <v>-8.6375666666700004E-2</v>
      </c>
      <c r="G23" s="2">
        <v>-1.2623664236100001</v>
      </c>
      <c r="H23" s="3"/>
      <c r="I23" s="2">
        <v>0.68</v>
      </c>
      <c r="J23" s="2">
        <f t="shared" si="0"/>
        <v>0.32243212512898217</v>
      </c>
      <c r="K23" s="2">
        <f t="shared" si="1"/>
        <v>3.7303778960584351E-2</v>
      </c>
      <c r="L23" s="2">
        <f t="shared" si="2"/>
        <v>0.35973590408956652</v>
      </c>
    </row>
    <row r="24" spans="1:12" x14ac:dyDescent="0.25">
      <c r="E24" s="2">
        <v>0.72</v>
      </c>
      <c r="F24" s="2">
        <v>-0.13964399999999999</v>
      </c>
      <c r="G24" s="2">
        <v>-1.21890690972</v>
      </c>
      <c r="H24" s="3"/>
      <c r="I24" s="2">
        <v>0.72</v>
      </c>
      <c r="J24" s="2">
        <f t="shared" si="0"/>
        <v>0.30061352370661276</v>
      </c>
      <c r="K24" s="2">
        <f t="shared" si="1"/>
        <v>9.7502233679999994E-2</v>
      </c>
      <c r="L24" s="2">
        <f t="shared" si="2"/>
        <v>0.39811575738661276</v>
      </c>
    </row>
    <row r="25" spans="1:12" x14ac:dyDescent="0.25">
      <c r="E25" s="2">
        <v>0.76</v>
      </c>
      <c r="F25" s="2">
        <v>-0.18775733333299999</v>
      </c>
      <c r="G25" s="2">
        <v>-1.1076985243099999</v>
      </c>
      <c r="H25" s="3"/>
      <c r="I25" s="2">
        <v>0.76</v>
      </c>
      <c r="J25" s="2">
        <f t="shared" si="0"/>
        <v>0.24826219486681356</v>
      </c>
      <c r="K25" s="2">
        <f t="shared" si="1"/>
        <v>0.17626408110159636</v>
      </c>
      <c r="L25" s="2">
        <f t="shared" si="2"/>
        <v>0.42452627596840992</v>
      </c>
    </row>
    <row r="26" spans="1:12" x14ac:dyDescent="0.25">
      <c r="E26" s="2">
        <v>0.8</v>
      </c>
      <c r="F26" s="2">
        <v>-0.232262166667</v>
      </c>
      <c r="G26" s="2">
        <v>-0.92247651041699996</v>
      </c>
      <c r="H26" s="3"/>
      <c r="I26" s="2">
        <v>0.8</v>
      </c>
      <c r="J26" s="2">
        <f t="shared" si="0"/>
        <v>0.1721781625828577</v>
      </c>
      <c r="K26" s="2">
        <f t="shared" si="1"/>
        <v>0.26972857032424641</v>
      </c>
      <c r="L26" s="2">
        <f t="shared" si="2"/>
        <v>0.44190673290710414</v>
      </c>
    </row>
    <row r="27" spans="1:12" x14ac:dyDescent="0.25">
      <c r="E27" s="2">
        <v>0.84</v>
      </c>
      <c r="F27" s="2">
        <v>-0.26714433333299997</v>
      </c>
      <c r="G27" s="2">
        <v>-0.65208960069400002</v>
      </c>
      <c r="H27" s="3"/>
      <c r="I27" s="2">
        <v>0.84</v>
      </c>
      <c r="J27" s="2">
        <f t="shared" si="0"/>
        <v>8.6036351443763009E-2</v>
      </c>
      <c r="K27" s="2">
        <f t="shared" si="1"/>
        <v>0.35683047415966501</v>
      </c>
      <c r="L27" s="2">
        <f t="shared" si="2"/>
        <v>0.44286682560342805</v>
      </c>
    </row>
    <row r="28" spans="1:12" x14ac:dyDescent="0.25">
      <c r="E28" s="2">
        <v>0.88</v>
      </c>
      <c r="F28" s="2">
        <v>-0.287420666667</v>
      </c>
      <c r="G28" s="2">
        <v>-0.34017630208299998</v>
      </c>
      <c r="H28" s="3"/>
      <c r="I28" s="2">
        <v>0.88</v>
      </c>
      <c r="J28" s="2">
        <f t="shared" si="0"/>
        <v>2.3413996438270239E-2</v>
      </c>
      <c r="K28" s="2">
        <f t="shared" si="1"/>
        <v>0.41305319813651364</v>
      </c>
      <c r="L28" s="2">
        <f t="shared" si="2"/>
        <v>0.43646719457478389</v>
      </c>
    </row>
    <row r="29" spans="1:12" x14ac:dyDescent="0.25">
      <c r="E29" s="2">
        <v>0.92</v>
      </c>
      <c r="F29" s="2">
        <v>-0.28896716666700001</v>
      </c>
      <c r="G29" s="2">
        <v>-0.109346857639</v>
      </c>
      <c r="H29" s="3"/>
      <c r="I29" s="2">
        <v>0.92</v>
      </c>
      <c r="J29" s="2">
        <f t="shared" si="0"/>
        <v>2.4192461040809681E-3</v>
      </c>
      <c r="K29" s="2">
        <f t="shared" si="1"/>
        <v>0.4175101170577688</v>
      </c>
      <c r="L29" s="2">
        <f t="shared" si="2"/>
        <v>0.41992936316184976</v>
      </c>
    </row>
    <row r="30" spans="1:12" x14ac:dyDescent="0.25">
      <c r="E30" s="2">
        <v>0.96</v>
      </c>
      <c r="F30" s="2">
        <v>-0.287764333333</v>
      </c>
      <c r="G30" s="2">
        <v>-2.9712847222200002E-3</v>
      </c>
      <c r="H30" s="3"/>
      <c r="I30" s="2">
        <v>0.96</v>
      </c>
      <c r="J30" s="2">
        <f t="shared" si="0"/>
        <v>1.7863064902007584E-6</v>
      </c>
      <c r="K30" s="2">
        <f t="shared" si="1"/>
        <v>0.41404155769292966</v>
      </c>
      <c r="L30" s="2">
        <f t="shared" si="2"/>
        <v>0.41404334399941989</v>
      </c>
    </row>
    <row r="31" spans="1:12" x14ac:dyDescent="0.25">
      <c r="E31" s="2">
        <v>1</v>
      </c>
      <c r="F31" s="2">
        <v>-0.288279833333</v>
      </c>
      <c r="G31" s="2">
        <v>8.8887951388900002E-2</v>
      </c>
      <c r="H31" s="3"/>
      <c r="I31" s="2">
        <v>1</v>
      </c>
      <c r="J31" s="2">
        <f t="shared" si="0"/>
        <v>1.5986494055280258E-3</v>
      </c>
      <c r="K31" s="2">
        <f t="shared" si="1"/>
        <v>0.41552631153251129</v>
      </c>
      <c r="L31" s="2">
        <f t="shared" si="2"/>
        <v>0.4171249609380393</v>
      </c>
    </row>
    <row r="32" spans="1:12" x14ac:dyDescent="0.25">
      <c r="E32" s="2">
        <v>1.04</v>
      </c>
      <c r="F32" s="2">
        <v>-0.27796983333300002</v>
      </c>
      <c r="G32" s="2">
        <v>0.14573614583300001</v>
      </c>
      <c r="H32" s="3"/>
      <c r="I32" s="2">
        <v>1.04</v>
      </c>
      <c r="J32" s="2">
        <f t="shared" si="0"/>
        <v>4.2973625635900894E-3</v>
      </c>
      <c r="K32" s="2">
        <f t="shared" si="1"/>
        <v>0.386336141215879</v>
      </c>
      <c r="L32" s="2">
        <f t="shared" si="2"/>
        <v>0.39063350377946909</v>
      </c>
    </row>
    <row r="33" spans="1:12" x14ac:dyDescent="0.25">
      <c r="E33" s="2">
        <v>1.08</v>
      </c>
      <c r="F33" s="2">
        <v>-0.28346850000000001</v>
      </c>
      <c r="G33" s="2">
        <v>0.30106631944399997</v>
      </c>
      <c r="H33" s="3"/>
      <c r="I33" s="2">
        <v>1.08</v>
      </c>
      <c r="J33" s="2">
        <f t="shared" si="0"/>
        <v>1.8339681241019624E-2</v>
      </c>
      <c r="K33" s="2">
        <f t="shared" si="1"/>
        <v>0.40177195246125003</v>
      </c>
      <c r="L33" s="2">
        <f t="shared" si="2"/>
        <v>0.42011163370226967</v>
      </c>
    </row>
    <row r="34" spans="1:12" x14ac:dyDescent="0.25">
      <c r="A34" s="5"/>
      <c r="E34" s="2">
        <v>1.1200000000000001</v>
      </c>
      <c r="F34" s="2">
        <v>-0.2659415</v>
      </c>
      <c r="G34" s="2">
        <v>0.62760335069399997</v>
      </c>
      <c r="H34" s="3"/>
      <c r="I34" s="2">
        <v>1.1200000000000001</v>
      </c>
      <c r="J34" s="2">
        <f t="shared" si="0"/>
        <v>7.9696260414005959E-2</v>
      </c>
      <c r="K34" s="2">
        <f t="shared" si="1"/>
        <v>0.35362440711124998</v>
      </c>
      <c r="L34" s="2">
        <f t="shared" si="2"/>
        <v>0.43332066752525594</v>
      </c>
    </row>
    <row r="35" spans="1:12" x14ac:dyDescent="0.25">
      <c r="E35" s="2">
        <v>1.1599999999999999</v>
      </c>
      <c r="F35" s="2">
        <v>-0.22968466666699999</v>
      </c>
      <c r="G35" s="2">
        <v>0.906760920139</v>
      </c>
      <c r="H35" s="3"/>
      <c r="I35" s="2">
        <v>1.1599999999999999</v>
      </c>
      <c r="J35" s="2">
        <f t="shared" si="0"/>
        <v>0.16636157577961161</v>
      </c>
      <c r="K35" s="2">
        <f t="shared" si="1"/>
        <v>0.26377523050965446</v>
      </c>
      <c r="L35" s="2">
        <f t="shared" si="2"/>
        <v>0.43013680628926609</v>
      </c>
    </row>
    <row r="36" spans="1:12" x14ac:dyDescent="0.25">
      <c r="A36" s="5"/>
      <c r="E36" s="2">
        <v>1.2</v>
      </c>
      <c r="F36" s="2">
        <v>-0.18706999999999999</v>
      </c>
      <c r="G36" s="2">
        <v>1.0977644097199999</v>
      </c>
      <c r="H36" s="3"/>
      <c r="I36" s="2">
        <v>1.2</v>
      </c>
      <c r="J36" s="2">
        <f t="shared" si="0"/>
        <v>0.24382920881449166</v>
      </c>
      <c r="K36" s="2">
        <f t="shared" si="1"/>
        <v>0.17497592449999999</v>
      </c>
      <c r="L36" s="2">
        <f t="shared" si="2"/>
        <v>0.41880513331449165</v>
      </c>
    </row>
    <row r="37" spans="1:12" x14ac:dyDescent="0.25">
      <c r="E37" s="2">
        <v>1.24</v>
      </c>
      <c r="F37" s="2">
        <v>-0.13809750000000001</v>
      </c>
      <c r="G37" s="2">
        <v>1.22633512153</v>
      </c>
      <c r="H37" s="3"/>
      <c r="I37" s="2">
        <v>1.24</v>
      </c>
      <c r="J37" s="2">
        <f t="shared" si="0"/>
        <v>0.30428866099696195</v>
      </c>
      <c r="K37" s="2">
        <f t="shared" si="1"/>
        <v>9.5354597531250015E-2</v>
      </c>
      <c r="L37" s="2">
        <f t="shared" si="2"/>
        <v>0.39964325852821198</v>
      </c>
    </row>
    <row r="38" spans="1:12" x14ac:dyDescent="0.25">
      <c r="E38" s="2">
        <v>1.28</v>
      </c>
      <c r="F38" s="2">
        <v>-8.5860166666700002E-2</v>
      </c>
      <c r="G38" s="2">
        <v>1.28978815972</v>
      </c>
      <c r="H38" s="3"/>
      <c r="I38" s="2">
        <v>1.28</v>
      </c>
      <c r="J38" s="2">
        <f t="shared" si="0"/>
        <v>0.33659232421700658</v>
      </c>
      <c r="K38" s="2">
        <f t="shared" si="1"/>
        <v>3.6859841100167511E-2</v>
      </c>
      <c r="L38" s="2">
        <f t="shared" si="2"/>
        <v>0.37345216531717407</v>
      </c>
    </row>
    <row r="39" spans="1:12" x14ac:dyDescent="0.25">
      <c r="E39" s="2">
        <v>1.32</v>
      </c>
      <c r="F39" s="2">
        <v>-3.3107333333300001E-2</v>
      </c>
      <c r="G39" s="2">
        <v>1.31150001736</v>
      </c>
      <c r="H39" s="3"/>
      <c r="I39" s="2">
        <v>1.32</v>
      </c>
      <c r="J39" s="2">
        <f t="shared" si="0"/>
        <v>0.34801986779663835</v>
      </c>
      <c r="K39" s="2">
        <f t="shared" si="1"/>
        <v>5.4804776022111864E-3</v>
      </c>
      <c r="L39" s="2">
        <f t="shared" si="2"/>
        <v>0.35350034539884956</v>
      </c>
    </row>
    <row r="40" spans="1:12" x14ac:dyDescent="0.25">
      <c r="E40" s="2">
        <v>1.36</v>
      </c>
      <c r="F40" s="2">
        <v>2.1363833333300001E-2</v>
      </c>
      <c r="G40" s="2">
        <v>1.28764024306</v>
      </c>
      <c r="H40" s="3"/>
      <c r="I40" s="2">
        <v>1.36</v>
      </c>
      <c r="J40" s="2">
        <f t="shared" si="0"/>
        <v>0.3354721863658009</v>
      </c>
      <c r="K40" s="2">
        <f t="shared" si="1"/>
        <v>2.2820668734651012E-3</v>
      </c>
      <c r="L40" s="2">
        <f t="shared" si="2"/>
        <v>0.337754253239266</v>
      </c>
    </row>
    <row r="41" spans="1:12" x14ac:dyDescent="0.25">
      <c r="E41" s="2">
        <v>1.4</v>
      </c>
      <c r="F41" s="2">
        <v>7.5835E-2</v>
      </c>
      <c r="G41" s="2">
        <v>1.1697733159699999</v>
      </c>
      <c r="H41" s="3"/>
      <c r="I41" s="2">
        <v>1.4</v>
      </c>
      <c r="J41" s="2">
        <f t="shared" si="0"/>
        <v>0.27686678457618585</v>
      </c>
      <c r="K41" s="2">
        <f t="shared" si="1"/>
        <v>2.8754736124999999E-2</v>
      </c>
      <c r="L41" s="2">
        <f t="shared" si="2"/>
        <v>0.30562152070118587</v>
      </c>
    </row>
    <row r="42" spans="1:12" x14ac:dyDescent="0.25">
      <c r="E42" s="2">
        <v>1.44</v>
      </c>
      <c r="F42" s="2">
        <v>0.11621583333299999</v>
      </c>
      <c r="G42" s="2">
        <v>1.023911875</v>
      </c>
      <c r="H42" s="3"/>
      <c r="I42" s="2">
        <v>1.44</v>
      </c>
      <c r="J42" s="2">
        <f t="shared" si="0"/>
        <v>0.21212536178465716</v>
      </c>
      <c r="K42" s="2">
        <f t="shared" si="1"/>
        <v>6.7530599586418161E-2</v>
      </c>
      <c r="L42" s="2">
        <f t="shared" si="2"/>
        <v>0.27965596137107529</v>
      </c>
    </row>
    <row r="43" spans="1:12" x14ac:dyDescent="0.25">
      <c r="E43" s="2">
        <v>1.48</v>
      </c>
      <c r="F43" s="2">
        <v>0.15917416666699999</v>
      </c>
      <c r="G43" s="2">
        <v>0.84819439236100003</v>
      </c>
      <c r="H43" s="3"/>
      <c r="I43" s="2">
        <v>1.48</v>
      </c>
      <c r="J43" s="2">
        <f t="shared" si="0"/>
        <v>0.14556542414340537</v>
      </c>
      <c r="K43" s="2">
        <f t="shared" si="1"/>
        <v>0.12668207667066947</v>
      </c>
      <c r="L43" s="2">
        <f t="shared" si="2"/>
        <v>0.27224750081407484</v>
      </c>
    </row>
    <row r="44" spans="1:12" x14ac:dyDescent="0.25">
      <c r="E44" s="2">
        <v>1.52</v>
      </c>
      <c r="F44" s="2">
        <v>0.18512100000000001</v>
      </c>
      <c r="G44" s="2">
        <v>0.64949420138900005</v>
      </c>
      <c r="H44" s="3"/>
      <c r="I44" s="2">
        <v>1.52</v>
      </c>
      <c r="J44" s="2">
        <f t="shared" si="0"/>
        <v>8.5352843202075493E-2</v>
      </c>
      <c r="K44" s="2">
        <f t="shared" si="1"/>
        <v>0.171348923205</v>
      </c>
      <c r="L44" s="2">
        <f t="shared" si="2"/>
        <v>0.25670176640707548</v>
      </c>
    </row>
    <row r="45" spans="1:12" x14ac:dyDescent="0.25">
      <c r="J45" s="2"/>
      <c r="K45" s="2"/>
      <c r="L45" s="2"/>
    </row>
    <row r="46" spans="1:12" x14ac:dyDescent="0.25">
      <c r="J46" s="2"/>
      <c r="K46" s="2"/>
      <c r="L46" s="2"/>
    </row>
    <row r="47" spans="1:12" x14ac:dyDescent="0.25">
      <c r="J47" s="2"/>
      <c r="K47" s="2"/>
      <c r="L47" s="2"/>
    </row>
    <row r="48" spans="1:12" x14ac:dyDescent="0.25">
      <c r="J48" s="2"/>
      <c r="K48" s="2"/>
      <c r="L48" s="2"/>
    </row>
    <row r="49" spans="10:12" x14ac:dyDescent="0.25">
      <c r="J49" s="2"/>
      <c r="K49" s="2"/>
      <c r="L49" s="2"/>
    </row>
    <row r="50" spans="10:12" x14ac:dyDescent="0.25">
      <c r="J50" s="2"/>
      <c r="K50" s="2"/>
      <c r="L50" s="2"/>
    </row>
    <row r="51" spans="10:12" x14ac:dyDescent="0.25">
      <c r="J51" s="2"/>
      <c r="K51" s="2"/>
      <c r="L51" s="2"/>
    </row>
    <row r="52" spans="10:12" x14ac:dyDescent="0.25">
      <c r="J52" s="2"/>
      <c r="K52" s="2"/>
      <c r="L52" s="2"/>
    </row>
    <row r="53" spans="10:12" x14ac:dyDescent="0.25">
      <c r="J53" s="2"/>
      <c r="K53" s="2"/>
      <c r="L53" s="2"/>
    </row>
    <row r="54" spans="10:12" x14ac:dyDescent="0.25">
      <c r="J54" s="2"/>
      <c r="K54" s="2"/>
      <c r="L54" s="2"/>
    </row>
    <row r="55" spans="10:12" x14ac:dyDescent="0.25">
      <c r="J55" s="2"/>
      <c r="K55" s="2"/>
      <c r="L55" s="2"/>
    </row>
    <row r="56" spans="10:12" x14ac:dyDescent="0.25">
      <c r="J56" s="2"/>
      <c r="K56" s="2"/>
      <c r="L56" s="2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lemo1946</cp:lastModifiedBy>
  <cp:lastPrinted>2020-11-17T18:49:00Z</cp:lastPrinted>
  <dcterms:created xsi:type="dcterms:W3CDTF">2015-12-09T00:06:02Z</dcterms:created>
  <dcterms:modified xsi:type="dcterms:W3CDTF">2020-11-17T18:50:40Z</dcterms:modified>
</cp:coreProperties>
</file>