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13_ncr:1_{FE922C9D-5C98-4B3E-8245-3362573A132A}" xr6:coauthVersionLast="36" xr6:coauthVersionMax="36" xr10:uidLastSave="{00000000-0000-0000-0000-000000000000}"/>
  <bookViews>
    <workbookView xWindow="0" yWindow="0" windowWidth="28800" windowHeight="12225" xr2:uid="{C483517D-CF6E-41B7-8FE8-961EB727B6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I19" i="1" s="1"/>
  <c r="G20" i="1"/>
  <c r="G21" i="1"/>
  <c r="G22" i="1"/>
  <c r="G23" i="1"/>
  <c r="G24" i="1"/>
  <c r="G25" i="1"/>
  <c r="G26" i="1"/>
  <c r="G27" i="1"/>
  <c r="G28" i="1"/>
  <c r="G29" i="1"/>
  <c r="G30" i="1"/>
  <c r="G31" i="1"/>
  <c r="G2" i="1"/>
  <c r="A40" i="1"/>
  <c r="I31" i="1"/>
  <c r="F31" i="1"/>
  <c r="F30" i="1"/>
  <c r="F29" i="1"/>
  <c r="F28" i="1"/>
  <c r="I27" i="1"/>
  <c r="F27" i="1"/>
  <c r="F26" i="1"/>
  <c r="I25" i="1"/>
  <c r="F25" i="1"/>
  <c r="F24" i="1"/>
  <c r="F23" i="1"/>
  <c r="F22" i="1"/>
  <c r="I21" i="1"/>
  <c r="F21" i="1"/>
  <c r="F20" i="1"/>
  <c r="F19" i="1"/>
  <c r="F18" i="1"/>
  <c r="F17" i="1"/>
  <c r="F16" i="1"/>
  <c r="I15" i="1"/>
  <c r="F15" i="1"/>
  <c r="F14" i="1"/>
  <c r="I13" i="1"/>
  <c r="F13" i="1"/>
  <c r="F12" i="1"/>
  <c r="F11" i="1"/>
  <c r="F10" i="1"/>
  <c r="I9" i="1"/>
  <c r="F9" i="1"/>
  <c r="F8" i="1"/>
  <c r="I7" i="1"/>
  <c r="F7" i="1"/>
  <c r="F6" i="1"/>
  <c r="F5" i="1"/>
  <c r="F4" i="1"/>
  <c r="I3" i="1"/>
  <c r="F3" i="1"/>
  <c r="F2" i="1"/>
  <c r="I6" i="1" l="1"/>
  <c r="I10" i="1"/>
  <c r="I12" i="1"/>
  <c r="I16" i="1"/>
  <c r="I18" i="1"/>
  <c r="I22" i="1"/>
  <c r="I24" i="1"/>
  <c r="I28" i="1"/>
  <c r="I30" i="1"/>
  <c r="I5" i="1"/>
  <c r="I11" i="1"/>
  <c r="I17" i="1"/>
  <c r="I29" i="1"/>
  <c r="I8" i="1"/>
  <c r="I14" i="1"/>
  <c r="I20" i="1"/>
  <c r="I26" i="1"/>
  <c r="I23" i="1"/>
  <c r="I4" i="1"/>
  <c r="I2" i="1"/>
</calcChain>
</file>

<file path=xl/sharedStrings.xml><?xml version="1.0" encoding="utf-8"?>
<sst xmlns="http://schemas.openxmlformats.org/spreadsheetml/2006/main" count="12" uniqueCount="12">
  <si>
    <t>T (s)</t>
  </si>
  <si>
    <t>Displacment (m)</t>
  </si>
  <si>
    <t>Velocity (m/s)</t>
  </si>
  <si>
    <t xml:space="preserve"> T (s)</t>
  </si>
  <si>
    <t>PE</t>
  </si>
  <si>
    <t>KE</t>
  </si>
  <si>
    <t>TE</t>
  </si>
  <si>
    <t>F</t>
  </si>
  <si>
    <t>M1</t>
  </si>
  <si>
    <t>M2</t>
  </si>
  <si>
    <t>M3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</si>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</sst>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Energy of a Spring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Potential Energy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Sheet1!$F$2:$F$34</c:f>
              <c:numCache>
                <c:formatCode>General</c:formatCode>
                <c:ptCount val="33"/>
                <c:pt idx="0">
                  <c:v>0.24</c:v>
                </c:pt>
                <c:pt idx="1">
                  <c:v>0.28000000000000003</c:v>
                </c:pt>
                <c:pt idx="2">
                  <c:v>0.32</c:v>
                </c:pt>
                <c:pt idx="3">
                  <c:v>0.36</c:v>
                </c:pt>
                <c:pt idx="4">
                  <c:v>0.4</c:v>
                </c:pt>
                <c:pt idx="5">
                  <c:v>0.44</c:v>
                </c:pt>
                <c:pt idx="6">
                  <c:v>0.48</c:v>
                </c:pt>
                <c:pt idx="7">
                  <c:v>0.52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0.64</c:v>
                </c:pt>
                <c:pt idx="11">
                  <c:v>0.68</c:v>
                </c:pt>
                <c:pt idx="12">
                  <c:v>0.72</c:v>
                </c:pt>
                <c:pt idx="13">
                  <c:v>0.76</c:v>
                </c:pt>
                <c:pt idx="14">
                  <c:v>0.8</c:v>
                </c:pt>
                <c:pt idx="15">
                  <c:v>0.84</c:v>
                </c:pt>
                <c:pt idx="16">
                  <c:v>0.88</c:v>
                </c:pt>
                <c:pt idx="17">
                  <c:v>0.92</c:v>
                </c:pt>
                <c:pt idx="18">
                  <c:v>0.96</c:v>
                </c:pt>
                <c:pt idx="19">
                  <c:v>1</c:v>
                </c:pt>
                <c:pt idx="20">
                  <c:v>1.04</c:v>
                </c:pt>
                <c:pt idx="21">
                  <c:v>1.08</c:v>
                </c:pt>
                <c:pt idx="22">
                  <c:v>1.1200000000000001</c:v>
                </c:pt>
                <c:pt idx="23">
                  <c:v>1.1599999999999999</c:v>
                </c:pt>
                <c:pt idx="24">
                  <c:v>1.2</c:v>
                </c:pt>
                <c:pt idx="25">
                  <c:v>1.24</c:v>
                </c:pt>
                <c:pt idx="26">
                  <c:v>1.28</c:v>
                </c:pt>
                <c:pt idx="27">
                  <c:v>1.32</c:v>
                </c:pt>
                <c:pt idx="28">
                  <c:v>1.36</c:v>
                </c:pt>
                <c:pt idx="29">
                  <c:v>1.4</c:v>
                </c:pt>
              </c:numCache>
            </c:numRef>
          </c:xVal>
          <c:yVal>
            <c:numRef>
              <c:f>Sheet1!$G$2:$G$34</c:f>
              <c:numCache>
                <c:formatCode>General</c:formatCode>
                <c:ptCount val="33"/>
                <c:pt idx="0">
                  <c:v>4.7966115125E-2</c:v>
                </c:pt>
                <c:pt idx="1">
                  <c:v>4.2414506035586261E-2</c:v>
                </c:pt>
                <c:pt idx="2">
                  <c:v>3.4584026668861165E-2</c:v>
                </c:pt>
                <c:pt idx="3">
                  <c:v>2.5426174753448456E-2</c:v>
                </c:pt>
                <c:pt idx="4">
                  <c:v>1.6370928101250001E-2</c:v>
                </c:pt>
                <c:pt idx="5">
                  <c:v>7.7420469167924387E-3</c:v>
                </c:pt>
                <c:pt idx="6">
                  <c:v>2.3067730034793824E-3</c:v>
                </c:pt>
                <c:pt idx="7">
                  <c:v>4.2666073472319586E-5</c:v>
                </c:pt>
                <c:pt idx="8">
                  <c:v>1.195831125E-3</c:v>
                </c:pt>
                <c:pt idx="9">
                  <c:v>6.0838277568171827E-3</c:v>
                </c:pt>
                <c:pt idx="10">
                  <c:v>1.3022600951249998E-2</c:v>
                </c:pt>
                <c:pt idx="11">
                  <c:v>2.143062246125E-2</c:v>
                </c:pt>
                <c:pt idx="12">
                  <c:v>3.0162108908914777E-2</c:v>
                </c:pt>
                <c:pt idx="13">
                  <c:v>3.7650226253443289E-2</c:v>
                </c:pt>
                <c:pt idx="14">
                  <c:v>4.2890623983503101E-2</c:v>
                </c:pt>
                <c:pt idx="15">
                  <c:v>4.6795234056837803E-2</c:v>
                </c:pt>
                <c:pt idx="16">
                  <c:v>4.5474800281249991E-2</c:v>
                </c:pt>
                <c:pt idx="17">
                  <c:v>4.1002096606835736E-2</c:v>
                </c:pt>
                <c:pt idx="18">
                  <c:v>3.4298798800583168E-2</c:v>
                </c:pt>
                <c:pt idx="19">
                  <c:v>2.6166704250114782E-2</c:v>
                </c:pt>
                <c:pt idx="20">
                  <c:v>1.7470354568908591E-2</c:v>
                </c:pt>
                <c:pt idx="21">
                  <c:v>9.006970506791407E-3</c:v>
                </c:pt>
                <c:pt idx="22">
                  <c:v>2.5723656200000002E-3</c:v>
                </c:pt>
                <c:pt idx="23">
                  <c:v>9.227092013874567E-5</c:v>
                </c:pt>
                <c:pt idx="24">
                  <c:v>9.6862321124999997E-4</c:v>
                </c:pt>
                <c:pt idx="25">
                  <c:v>4.944097351250001E-3</c:v>
                </c:pt>
                <c:pt idx="26">
                  <c:v>1.2587820375538832E-2</c:v>
                </c:pt>
                <c:pt idx="27">
                  <c:v>2.1206219583450519E-2</c:v>
                </c:pt>
                <c:pt idx="28">
                  <c:v>3.0162108908914777E-2</c:v>
                </c:pt>
                <c:pt idx="29">
                  <c:v>3.8249027616834706E-2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BA-458D-BB30-962C63AB2C54}"/>
            </c:ext>
          </c:extLst>
        </c:ser>
        <c:ser>
          <c:idx val="1"/>
          <c:order val="1"/>
          <c:tx>
            <c:v>Kintetic Energy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Sheet1!$F$2:$F$34</c:f>
              <c:numCache>
                <c:formatCode>General</c:formatCode>
                <c:ptCount val="33"/>
                <c:pt idx="0">
                  <c:v>0.24</c:v>
                </c:pt>
                <c:pt idx="1">
                  <c:v>0.28000000000000003</c:v>
                </c:pt>
                <c:pt idx="2">
                  <c:v>0.32</c:v>
                </c:pt>
                <c:pt idx="3">
                  <c:v>0.36</c:v>
                </c:pt>
                <c:pt idx="4">
                  <c:v>0.4</c:v>
                </c:pt>
                <c:pt idx="5">
                  <c:v>0.44</c:v>
                </c:pt>
                <c:pt idx="6">
                  <c:v>0.48</c:v>
                </c:pt>
                <c:pt idx="7">
                  <c:v>0.52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0.64</c:v>
                </c:pt>
                <c:pt idx="11">
                  <c:v>0.68</c:v>
                </c:pt>
                <c:pt idx="12">
                  <c:v>0.72</c:v>
                </c:pt>
                <c:pt idx="13">
                  <c:v>0.76</c:v>
                </c:pt>
                <c:pt idx="14">
                  <c:v>0.8</c:v>
                </c:pt>
                <c:pt idx="15">
                  <c:v>0.84</c:v>
                </c:pt>
                <c:pt idx="16">
                  <c:v>0.88</c:v>
                </c:pt>
                <c:pt idx="17">
                  <c:v>0.92</c:v>
                </c:pt>
                <c:pt idx="18">
                  <c:v>0.96</c:v>
                </c:pt>
                <c:pt idx="19">
                  <c:v>1</c:v>
                </c:pt>
                <c:pt idx="20">
                  <c:v>1.04</c:v>
                </c:pt>
                <c:pt idx="21">
                  <c:v>1.08</c:v>
                </c:pt>
                <c:pt idx="22">
                  <c:v>1.1200000000000001</c:v>
                </c:pt>
                <c:pt idx="23">
                  <c:v>1.1599999999999999</c:v>
                </c:pt>
                <c:pt idx="24">
                  <c:v>1.2</c:v>
                </c:pt>
                <c:pt idx="25">
                  <c:v>1.24</c:v>
                </c:pt>
                <c:pt idx="26">
                  <c:v>1.28</c:v>
                </c:pt>
                <c:pt idx="27">
                  <c:v>1.32</c:v>
                </c:pt>
                <c:pt idx="28">
                  <c:v>1.36</c:v>
                </c:pt>
                <c:pt idx="29">
                  <c:v>1.4</c:v>
                </c:pt>
              </c:numCache>
            </c:numRef>
          </c:xVal>
          <c:yVal>
            <c:numRef>
              <c:f>Sheet1!$H$2:$H$34</c:f>
              <c:numCache>
                <c:formatCode>General</c:formatCode>
                <c:ptCount val="33"/>
                <c:pt idx="0">
                  <c:v>1.9647007769552291E-3</c:v>
                </c:pt>
                <c:pt idx="1">
                  <c:v>6.5724145697402024E-3</c:v>
                </c:pt>
                <c:pt idx="2">
                  <c:v>1.3205739127352336E-2</c:v>
                </c:pt>
                <c:pt idx="3">
                  <c:v>2.1102294737931699E-2</c:v>
                </c:pt>
                <c:pt idx="4">
                  <c:v>3.0051257191770993E-2</c:v>
                </c:pt>
                <c:pt idx="5">
                  <c:v>3.723593444272609E-2</c:v>
                </c:pt>
                <c:pt idx="6">
                  <c:v>4.0798909127609966E-2</c:v>
                </c:pt>
                <c:pt idx="7">
                  <c:v>4.2266361497774407E-2</c:v>
                </c:pt>
                <c:pt idx="8">
                  <c:v>4.1827027532367299E-2</c:v>
                </c:pt>
                <c:pt idx="9">
                  <c:v>3.7114799124413775E-2</c:v>
                </c:pt>
                <c:pt idx="10">
                  <c:v>2.9235838165269996E-2</c:v>
                </c:pt>
                <c:pt idx="11">
                  <c:v>2.1509082270121164E-2</c:v>
                </c:pt>
                <c:pt idx="12">
                  <c:v>1.3797205817621236E-2</c:v>
                </c:pt>
                <c:pt idx="13">
                  <c:v>7.1364585659667483E-3</c:v>
                </c:pt>
                <c:pt idx="14">
                  <c:v>2.6251140864602626E-3</c:v>
                </c:pt>
                <c:pt idx="15">
                  <c:v>1.5068406418103231E-4</c:v>
                </c:pt>
                <c:pt idx="16">
                  <c:v>9.1234674453644733E-4</c:v>
                </c:pt>
                <c:pt idx="17">
                  <c:v>4.5712536595131636E-3</c:v>
                </c:pt>
                <c:pt idx="18">
                  <c:v>1.0357331670444215E-2</c:v>
                </c:pt>
                <c:pt idx="19">
                  <c:v>1.8011573370675268E-2</c:v>
                </c:pt>
                <c:pt idx="20">
                  <c:v>2.7467510155545931E-2</c:v>
                </c:pt>
                <c:pt idx="21">
                  <c:v>3.7176895146874993E-2</c:v>
                </c:pt>
                <c:pt idx="22">
                  <c:v>4.2054666171036127E-2</c:v>
                </c:pt>
                <c:pt idx="23">
                  <c:v>4.2028241625008789E-2</c:v>
                </c:pt>
                <c:pt idx="24">
                  <c:v>4.0587680338604992E-2</c:v>
                </c:pt>
                <c:pt idx="25">
                  <c:v>3.8436031360532072E-2</c:v>
                </c:pt>
                <c:pt idx="26">
                  <c:v>3.2643345526318916E-2</c:v>
                </c:pt>
                <c:pt idx="27">
                  <c:v>2.385438017768134E-2</c:v>
                </c:pt>
                <c:pt idx="28">
                  <c:v>1.5910392981665036E-2</c:v>
                </c:pt>
                <c:pt idx="29">
                  <c:v>9.3564495652048614E-3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BA-458D-BB30-962C63AB2C54}"/>
            </c:ext>
          </c:extLst>
        </c:ser>
        <c:ser>
          <c:idx val="2"/>
          <c:order val="2"/>
          <c:tx>
            <c:v>Total Energy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Sheet1!$F$2:$F$34</c:f>
              <c:numCache>
                <c:formatCode>General</c:formatCode>
                <c:ptCount val="33"/>
                <c:pt idx="0">
                  <c:v>0.24</c:v>
                </c:pt>
                <c:pt idx="1">
                  <c:v>0.28000000000000003</c:v>
                </c:pt>
                <c:pt idx="2">
                  <c:v>0.32</c:v>
                </c:pt>
                <c:pt idx="3">
                  <c:v>0.36</c:v>
                </c:pt>
                <c:pt idx="4">
                  <c:v>0.4</c:v>
                </c:pt>
                <c:pt idx="5">
                  <c:v>0.44</c:v>
                </c:pt>
                <c:pt idx="6">
                  <c:v>0.48</c:v>
                </c:pt>
                <c:pt idx="7">
                  <c:v>0.52</c:v>
                </c:pt>
                <c:pt idx="8">
                  <c:v>0.56000000000000005</c:v>
                </c:pt>
                <c:pt idx="9">
                  <c:v>0.6</c:v>
                </c:pt>
                <c:pt idx="10">
                  <c:v>0.64</c:v>
                </c:pt>
                <c:pt idx="11">
                  <c:v>0.68</c:v>
                </c:pt>
                <c:pt idx="12">
                  <c:v>0.72</c:v>
                </c:pt>
                <c:pt idx="13">
                  <c:v>0.76</c:v>
                </c:pt>
                <c:pt idx="14">
                  <c:v>0.8</c:v>
                </c:pt>
                <c:pt idx="15">
                  <c:v>0.84</c:v>
                </c:pt>
                <c:pt idx="16">
                  <c:v>0.88</c:v>
                </c:pt>
                <c:pt idx="17">
                  <c:v>0.92</c:v>
                </c:pt>
                <c:pt idx="18">
                  <c:v>0.96</c:v>
                </c:pt>
                <c:pt idx="19">
                  <c:v>1</c:v>
                </c:pt>
                <c:pt idx="20">
                  <c:v>1.04</c:v>
                </c:pt>
                <c:pt idx="21">
                  <c:v>1.08</c:v>
                </c:pt>
                <c:pt idx="22">
                  <c:v>1.1200000000000001</c:v>
                </c:pt>
                <c:pt idx="23">
                  <c:v>1.1599999999999999</c:v>
                </c:pt>
                <c:pt idx="24">
                  <c:v>1.2</c:v>
                </c:pt>
                <c:pt idx="25">
                  <c:v>1.24</c:v>
                </c:pt>
                <c:pt idx="26">
                  <c:v>1.28</c:v>
                </c:pt>
                <c:pt idx="27">
                  <c:v>1.32</c:v>
                </c:pt>
                <c:pt idx="28">
                  <c:v>1.36</c:v>
                </c:pt>
                <c:pt idx="29">
                  <c:v>1.4</c:v>
                </c:pt>
              </c:numCache>
            </c:numRef>
          </c:xVal>
          <c:yVal>
            <c:numRef>
              <c:f>Sheet1!$I$2:$I$34</c:f>
              <c:numCache>
                <c:formatCode>General</c:formatCode>
                <c:ptCount val="33"/>
                <c:pt idx="0">
                  <c:v>4.9930815901955229E-2</c:v>
                </c:pt>
                <c:pt idx="1">
                  <c:v>4.8986920605326466E-2</c:v>
                </c:pt>
                <c:pt idx="2">
                  <c:v>4.7789765796213503E-2</c:v>
                </c:pt>
                <c:pt idx="3">
                  <c:v>4.6528469491380155E-2</c:v>
                </c:pt>
                <c:pt idx="4">
                  <c:v>4.6422185293020994E-2</c:v>
                </c:pt>
                <c:pt idx="5">
                  <c:v>4.4977981359518526E-2</c:v>
                </c:pt>
                <c:pt idx="6">
                  <c:v>4.3105682131089347E-2</c:v>
                </c:pt>
                <c:pt idx="7">
                  <c:v>4.230902757124673E-2</c:v>
                </c:pt>
                <c:pt idx="8">
                  <c:v>4.3022858657367297E-2</c:v>
                </c:pt>
                <c:pt idx="9">
                  <c:v>4.319862688123096E-2</c:v>
                </c:pt>
                <c:pt idx="10">
                  <c:v>4.2258439116519997E-2</c:v>
                </c:pt>
                <c:pt idx="11">
                  <c:v>4.2939704731371167E-2</c:v>
                </c:pt>
                <c:pt idx="12">
                  <c:v>4.3959314726536011E-2</c:v>
                </c:pt>
                <c:pt idx="13">
                  <c:v>4.478668481941004E-2</c:v>
                </c:pt>
                <c:pt idx="14">
                  <c:v>4.5515738069963362E-2</c:v>
                </c:pt>
                <c:pt idx="15">
                  <c:v>4.6945918121018837E-2</c:v>
                </c:pt>
                <c:pt idx="16">
                  <c:v>4.6387147025786439E-2</c:v>
                </c:pt>
                <c:pt idx="17">
                  <c:v>4.55733502663489E-2</c:v>
                </c:pt>
                <c:pt idx="18">
                  <c:v>4.4656130471027386E-2</c:v>
                </c:pt>
                <c:pt idx="19">
                  <c:v>4.4178277620790046E-2</c:v>
                </c:pt>
                <c:pt idx="20">
                  <c:v>4.4937864724454518E-2</c:v>
                </c:pt>
                <c:pt idx="21">
                  <c:v>4.6183865653666403E-2</c:v>
                </c:pt>
                <c:pt idx="22">
                  <c:v>4.462703179103613E-2</c:v>
                </c:pt>
                <c:pt idx="23">
                  <c:v>4.2120512545147537E-2</c:v>
                </c:pt>
                <c:pt idx="24">
                  <c:v>4.1556303549854991E-2</c:v>
                </c:pt>
                <c:pt idx="25">
                  <c:v>4.3380128711782075E-2</c:v>
                </c:pt>
                <c:pt idx="26">
                  <c:v>4.5231165901857745E-2</c:v>
                </c:pt>
                <c:pt idx="27">
                  <c:v>4.5060599761131859E-2</c:v>
                </c:pt>
                <c:pt idx="28">
                  <c:v>4.6072501890579813E-2</c:v>
                </c:pt>
                <c:pt idx="29">
                  <c:v>4.7605477182039571E-2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BA-458D-BB30-962C63AB2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652000"/>
        <c:axId val="440654296"/>
      </c:scatterChart>
      <c:valAx>
        <c:axId val="44065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54296"/>
        <c:crosses val="autoZero"/>
        <c:crossBetween val="midCat"/>
      </c:valAx>
      <c:valAx>
        <c:axId val="44065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652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8422956890403"/>
          <c:y val="0.91963071192691925"/>
          <c:w val="0.77752334094462949"/>
          <c:h val="5.92889279142975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219076</xdr:colOff>
      <xdr:row>4</xdr:row>
      <xdr:rowOff>4762</xdr:rowOff>
    </xdr:from>
    <xdr:to>
      <xdr:col>17</xdr:col>
      <xdr:colOff>485776</xdr:colOff>
      <xdr:row>22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02C696-6F7F-4AC3-BCAB-151FCDA7A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FBB0-2B4D-4F86-9DE1-5D2FD4EA11B4}">
  <dimension ref="A1:I40"/>
  <sheetViews>
    <sheetView tabSelected="1" workbookViewId="0">
      <selection activeCell="R25" sqref="R2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x14ac:dyDescent="0.25">
      <c r="A2">
        <v>0.24</v>
      </c>
      <c r="B2">
        <v>-9.7945000000000004E-2</v>
      </c>
      <c r="C2">
        <v>9.84998784722E-2</v>
      </c>
      <c r="F2">
        <f>A2</f>
        <v>0.24</v>
      </c>
      <c r="G2">
        <f>(1/2)*B$40*B2^2</f>
        <v>4.7966115125E-2</v>
      </c>
      <c r="H2">
        <f>(1/2)*(A$37+B$37+(1/3)*C$37)*(C2^2)</f>
        <v>1.9647007769552291E-3</v>
      </c>
      <c r="I2">
        <f>G2+H2</f>
        <v>4.9930815901955229E-2</v>
      </c>
    </row>
    <row r="3" spans="1:9" x14ac:dyDescent="0.25">
      <c r="A3">
        <v>0.28000000000000003</v>
      </c>
      <c r="B3">
        <v>-9.21026666667E-2</v>
      </c>
      <c r="C3">
        <v>0.18015651041700001</v>
      </c>
      <c r="F3">
        <f t="shared" ref="F3:F34" si="0">A3</f>
        <v>0.28000000000000003</v>
      </c>
      <c r="G3">
        <f t="shared" ref="G3:G31" si="1">(1/2)*B$40*B3^2</f>
        <v>4.2414506035586261E-2</v>
      </c>
      <c r="H3">
        <f t="shared" ref="H3:H31" si="2">(1/2)*(A$37+B$37+(1/3)*C$37)*(C3^2)</f>
        <v>6.5724145697402024E-3</v>
      </c>
      <c r="I3">
        <f t="shared" ref="I3:I33" si="3">G3+H3</f>
        <v>4.8986920605326466E-2</v>
      </c>
    </row>
    <row r="4" spans="1:9" x14ac:dyDescent="0.25">
      <c r="A4">
        <v>0.32</v>
      </c>
      <c r="B4">
        <v>-8.3167333333299995E-2</v>
      </c>
      <c r="C4">
        <v>0.25536939236099998</v>
      </c>
      <c r="F4">
        <f t="shared" si="0"/>
        <v>0.32</v>
      </c>
      <c r="G4">
        <f t="shared" si="1"/>
        <v>3.4584026668861165E-2</v>
      </c>
      <c r="H4">
        <f t="shared" si="2"/>
        <v>1.3205739127352336E-2</v>
      </c>
      <c r="I4">
        <f t="shared" si="3"/>
        <v>4.7789765796213503E-2</v>
      </c>
    </row>
    <row r="5" spans="1:9" x14ac:dyDescent="0.25">
      <c r="A5">
        <v>0.36</v>
      </c>
      <c r="B5">
        <v>-7.1310833333300003E-2</v>
      </c>
      <c r="C5">
        <v>0.322813975694</v>
      </c>
      <c r="F5">
        <f t="shared" si="0"/>
        <v>0.36</v>
      </c>
      <c r="G5">
        <f t="shared" si="1"/>
        <v>2.5426174753448456E-2</v>
      </c>
      <c r="H5">
        <f t="shared" si="2"/>
        <v>2.1102294737931699E-2</v>
      </c>
      <c r="I5">
        <f t="shared" si="3"/>
        <v>4.6528469491380155E-2</v>
      </c>
    </row>
    <row r="6" spans="1:9" x14ac:dyDescent="0.25">
      <c r="A6">
        <v>0.4</v>
      </c>
      <c r="B6">
        <v>-5.7220500000000001E-2</v>
      </c>
      <c r="C6">
        <v>0.38522885416699998</v>
      </c>
      <c r="F6">
        <f t="shared" si="0"/>
        <v>0.4</v>
      </c>
      <c r="G6">
        <f t="shared" si="1"/>
        <v>1.6370928101250001E-2</v>
      </c>
      <c r="H6">
        <f t="shared" si="2"/>
        <v>3.0051257191770993E-2</v>
      </c>
      <c r="I6">
        <f t="shared" si="3"/>
        <v>4.6422185293020994E-2</v>
      </c>
    </row>
    <row r="7" spans="1:9" x14ac:dyDescent="0.25">
      <c r="A7">
        <v>0.44</v>
      </c>
      <c r="B7">
        <v>-3.9349833333299999E-2</v>
      </c>
      <c r="C7">
        <v>0.42881366319399999</v>
      </c>
      <c r="F7">
        <f t="shared" si="0"/>
        <v>0.44</v>
      </c>
      <c r="G7">
        <f t="shared" si="1"/>
        <v>7.7420469167924387E-3</v>
      </c>
      <c r="H7">
        <f t="shared" si="2"/>
        <v>3.723593444272609E-2</v>
      </c>
      <c r="I7">
        <f t="shared" si="3"/>
        <v>4.4977981359518526E-2</v>
      </c>
    </row>
    <row r="8" spans="1:9" x14ac:dyDescent="0.25">
      <c r="A8">
        <v>0.48</v>
      </c>
      <c r="B8">
        <v>-2.1479166666700002E-2</v>
      </c>
      <c r="C8">
        <v>0.44886088541699998</v>
      </c>
      <c r="F8">
        <f t="shared" si="0"/>
        <v>0.48</v>
      </c>
      <c r="G8">
        <f t="shared" si="1"/>
        <v>2.3067730034793824E-3</v>
      </c>
      <c r="H8">
        <f t="shared" si="2"/>
        <v>4.0798909127609966E-2</v>
      </c>
      <c r="I8">
        <f t="shared" si="3"/>
        <v>4.3105682131089347E-2</v>
      </c>
    </row>
    <row r="9" spans="1:9" x14ac:dyDescent="0.25">
      <c r="A9">
        <v>0.52</v>
      </c>
      <c r="B9">
        <v>-2.9211666666699998E-3</v>
      </c>
      <c r="C9">
        <v>0.45686187499999997</v>
      </c>
      <c r="F9">
        <f t="shared" si="0"/>
        <v>0.52</v>
      </c>
      <c r="G9">
        <f t="shared" si="1"/>
        <v>4.2666073472319586E-5</v>
      </c>
      <c r="H9">
        <f t="shared" si="2"/>
        <v>4.2266361497774407E-2</v>
      </c>
      <c r="I9">
        <f t="shared" si="3"/>
        <v>4.230902757124673E-2</v>
      </c>
    </row>
    <row r="10" spans="1:9" x14ac:dyDescent="0.25">
      <c r="A10">
        <v>0.56000000000000005</v>
      </c>
      <c r="B10">
        <v>1.5465E-2</v>
      </c>
      <c r="C10">
        <v>0.45448126736099997</v>
      </c>
      <c r="F10">
        <f t="shared" si="0"/>
        <v>0.56000000000000005</v>
      </c>
      <c r="G10">
        <f t="shared" si="1"/>
        <v>1.195831125E-3</v>
      </c>
      <c r="H10">
        <f t="shared" si="2"/>
        <v>4.1827027532367299E-2</v>
      </c>
      <c r="I10">
        <f t="shared" si="3"/>
        <v>4.3022858657367297E-2</v>
      </c>
    </row>
    <row r="11" spans="1:9" x14ac:dyDescent="0.25">
      <c r="A11">
        <v>0.6</v>
      </c>
      <c r="B11">
        <v>3.48821666667E-2</v>
      </c>
      <c r="C11">
        <v>0.428115590278</v>
      </c>
      <c r="F11">
        <f t="shared" si="0"/>
        <v>0.6</v>
      </c>
      <c r="G11">
        <f t="shared" si="1"/>
        <v>6.0838277568171827E-3</v>
      </c>
      <c r="H11">
        <f t="shared" si="2"/>
        <v>3.7114799124413775E-2</v>
      </c>
      <c r="I11">
        <f t="shared" si="3"/>
        <v>4.319862688123096E-2</v>
      </c>
    </row>
    <row r="12" spans="1:9" x14ac:dyDescent="0.25">
      <c r="A12">
        <v>0.64</v>
      </c>
      <c r="B12">
        <v>5.1034499999999997E-2</v>
      </c>
      <c r="C12">
        <v>0.37996645833300002</v>
      </c>
      <c r="F12">
        <f t="shared" si="0"/>
        <v>0.64</v>
      </c>
      <c r="G12">
        <f t="shared" si="1"/>
        <v>1.3022600951249998E-2</v>
      </c>
      <c r="H12">
        <f t="shared" si="2"/>
        <v>2.9235838165269996E-2</v>
      </c>
      <c r="I12">
        <f t="shared" si="3"/>
        <v>4.2258439116519997E-2</v>
      </c>
    </row>
    <row r="13" spans="1:9" x14ac:dyDescent="0.25">
      <c r="A13">
        <v>0.68</v>
      </c>
      <c r="B13">
        <v>6.5468499999999999E-2</v>
      </c>
      <c r="C13">
        <v>0.32591055555600001</v>
      </c>
      <c r="F13">
        <f t="shared" si="0"/>
        <v>0.68</v>
      </c>
      <c r="G13">
        <f t="shared" si="1"/>
        <v>2.143062246125E-2</v>
      </c>
      <c r="H13">
        <f t="shared" si="2"/>
        <v>2.1509082270121164E-2</v>
      </c>
      <c r="I13">
        <f t="shared" si="3"/>
        <v>4.2939704731371167E-2</v>
      </c>
    </row>
    <row r="14" spans="1:9" x14ac:dyDescent="0.25">
      <c r="A14">
        <v>0.72</v>
      </c>
      <c r="B14">
        <v>7.7668666666699998E-2</v>
      </c>
      <c r="C14">
        <v>0.26102557291700001</v>
      </c>
      <c r="F14">
        <f t="shared" si="0"/>
        <v>0.72</v>
      </c>
      <c r="G14">
        <f t="shared" si="1"/>
        <v>3.0162108908914777E-2</v>
      </c>
      <c r="H14">
        <f t="shared" si="2"/>
        <v>1.3797205817621236E-2</v>
      </c>
      <c r="I14">
        <f t="shared" si="3"/>
        <v>4.3959314726536011E-2</v>
      </c>
    </row>
    <row r="15" spans="1:9" x14ac:dyDescent="0.25">
      <c r="A15">
        <v>0.76</v>
      </c>
      <c r="B15">
        <v>8.6775833333299995E-2</v>
      </c>
      <c r="C15">
        <v>0.18772791666700001</v>
      </c>
      <c r="F15">
        <f t="shared" si="0"/>
        <v>0.76</v>
      </c>
      <c r="G15">
        <f t="shared" si="1"/>
        <v>3.7650226253443289E-2</v>
      </c>
      <c r="H15">
        <f t="shared" si="2"/>
        <v>7.1364585659667483E-3</v>
      </c>
      <c r="I15">
        <f t="shared" si="3"/>
        <v>4.478668481941004E-2</v>
      </c>
    </row>
    <row r="16" spans="1:9" x14ac:dyDescent="0.25">
      <c r="A16">
        <v>0.8</v>
      </c>
      <c r="B16">
        <v>9.2618166666700003E-2</v>
      </c>
      <c r="C16">
        <v>0.113857482639</v>
      </c>
      <c r="F16">
        <f t="shared" si="0"/>
        <v>0.8</v>
      </c>
      <c r="G16">
        <f t="shared" si="1"/>
        <v>4.2890623983503101E-2</v>
      </c>
      <c r="H16">
        <f t="shared" si="2"/>
        <v>2.6251140864602626E-3</v>
      </c>
      <c r="I16">
        <f t="shared" si="3"/>
        <v>4.5515738069963362E-2</v>
      </c>
    </row>
    <row r="17" spans="1:9" x14ac:dyDescent="0.25">
      <c r="A17">
        <v>0.84</v>
      </c>
      <c r="B17">
        <v>9.6742166666700005E-2</v>
      </c>
      <c r="C17">
        <v>2.7278541666700001E-2</v>
      </c>
      <c r="F17">
        <f t="shared" si="0"/>
        <v>0.84</v>
      </c>
      <c r="G17">
        <f t="shared" si="1"/>
        <v>4.6795234056837803E-2</v>
      </c>
      <c r="H17">
        <f t="shared" si="2"/>
        <v>1.5068406418103231E-4</v>
      </c>
      <c r="I17">
        <f t="shared" si="3"/>
        <v>4.6945918121018837E-2</v>
      </c>
    </row>
    <row r="18" spans="1:9" x14ac:dyDescent="0.25">
      <c r="A18">
        <v>0.88</v>
      </c>
      <c r="B18">
        <v>9.5367499999999994E-2</v>
      </c>
      <c r="C18">
        <v>-6.71223958333E-2</v>
      </c>
      <c r="F18">
        <f t="shared" si="0"/>
        <v>0.88</v>
      </c>
      <c r="G18">
        <f t="shared" si="1"/>
        <v>4.5474800281249991E-2</v>
      </c>
      <c r="H18">
        <f t="shared" si="2"/>
        <v>9.1234674453644733E-4</v>
      </c>
      <c r="I18">
        <f t="shared" si="3"/>
        <v>4.6387147025786439E-2</v>
      </c>
    </row>
    <row r="19" spans="1:9" x14ac:dyDescent="0.25">
      <c r="A19">
        <v>0.92</v>
      </c>
      <c r="B19">
        <v>9.0556166666699994E-2</v>
      </c>
      <c r="C19">
        <v>-0.150246770833</v>
      </c>
      <c r="F19">
        <f t="shared" si="0"/>
        <v>0.92</v>
      </c>
      <c r="G19">
        <f t="shared" si="1"/>
        <v>4.1002096606835736E-2</v>
      </c>
      <c r="H19">
        <f t="shared" si="2"/>
        <v>4.5712536595131636E-3</v>
      </c>
      <c r="I19">
        <f t="shared" si="3"/>
        <v>4.55733502663489E-2</v>
      </c>
    </row>
    <row r="20" spans="1:9" x14ac:dyDescent="0.25">
      <c r="A20">
        <v>0.96</v>
      </c>
      <c r="B20">
        <v>8.2823666666700005E-2</v>
      </c>
      <c r="C20">
        <v>-0.226157725694</v>
      </c>
      <c r="F20">
        <f t="shared" si="0"/>
        <v>0.96</v>
      </c>
      <c r="G20">
        <f t="shared" si="1"/>
        <v>3.4298798800583168E-2</v>
      </c>
      <c r="H20">
        <f t="shared" si="2"/>
        <v>1.0357331670444215E-2</v>
      </c>
      <c r="I20">
        <f t="shared" si="3"/>
        <v>4.4656130471027386E-2</v>
      </c>
    </row>
    <row r="21" spans="1:9" x14ac:dyDescent="0.25">
      <c r="A21">
        <v>1</v>
      </c>
      <c r="B21">
        <v>7.2341833333300007E-2</v>
      </c>
      <c r="C21">
        <v>-0.29823822916699999</v>
      </c>
      <c r="F21">
        <f t="shared" si="0"/>
        <v>1</v>
      </c>
      <c r="G21">
        <f t="shared" si="1"/>
        <v>2.6166704250114782E-2</v>
      </c>
      <c r="H21">
        <f t="shared" si="2"/>
        <v>1.8011573370675268E-2</v>
      </c>
      <c r="I21">
        <f t="shared" si="3"/>
        <v>4.4178277620790046E-2</v>
      </c>
    </row>
    <row r="22" spans="1:9" x14ac:dyDescent="0.25">
      <c r="A22">
        <v>1.04</v>
      </c>
      <c r="B22">
        <v>5.91106666667E-2</v>
      </c>
      <c r="C22">
        <v>-0.36829611111100002</v>
      </c>
      <c r="F22">
        <f t="shared" si="0"/>
        <v>1.04</v>
      </c>
      <c r="G22">
        <f t="shared" si="1"/>
        <v>1.7470354568908591E-2</v>
      </c>
      <c r="H22">
        <f t="shared" si="2"/>
        <v>2.7467510155545931E-2</v>
      </c>
      <c r="I22">
        <f t="shared" si="3"/>
        <v>4.4937864724454518E-2</v>
      </c>
    </row>
    <row r="23" spans="1:9" x14ac:dyDescent="0.25">
      <c r="A23">
        <v>1.08</v>
      </c>
      <c r="B23">
        <v>4.2442833333299998E-2</v>
      </c>
      <c r="C23">
        <v>-0.42847357638900002</v>
      </c>
      <c r="F23">
        <f t="shared" si="0"/>
        <v>1.08</v>
      </c>
      <c r="G23">
        <f t="shared" si="1"/>
        <v>9.006970506791407E-3</v>
      </c>
      <c r="H23">
        <f t="shared" si="2"/>
        <v>3.7176895146874993E-2</v>
      </c>
      <c r="I23">
        <f t="shared" si="3"/>
        <v>4.6183865653666403E-2</v>
      </c>
    </row>
    <row r="24" spans="1:9" x14ac:dyDescent="0.25">
      <c r="A24">
        <v>1.1200000000000001</v>
      </c>
      <c r="B24">
        <v>2.2682000000000001E-2</v>
      </c>
      <c r="C24">
        <v>-0.45571631944399998</v>
      </c>
      <c r="F24">
        <f t="shared" si="0"/>
        <v>1.1200000000000001</v>
      </c>
      <c r="G24">
        <f t="shared" si="1"/>
        <v>2.5723656200000002E-3</v>
      </c>
      <c r="H24">
        <f t="shared" si="2"/>
        <v>4.2054666171036127E-2</v>
      </c>
      <c r="I24">
        <f t="shared" si="3"/>
        <v>4.462703179103613E-2</v>
      </c>
    </row>
    <row r="25" spans="1:9" x14ac:dyDescent="0.25">
      <c r="A25">
        <v>1.1599999999999999</v>
      </c>
      <c r="B25">
        <v>4.2958333333299997E-3</v>
      </c>
      <c r="C25">
        <v>-0.45557312500000002</v>
      </c>
      <c r="F25">
        <f t="shared" si="0"/>
        <v>1.1599999999999999</v>
      </c>
      <c r="G25">
        <f t="shared" si="1"/>
        <v>9.227092013874567E-5</v>
      </c>
      <c r="H25">
        <f t="shared" si="2"/>
        <v>4.2028241625008789E-2</v>
      </c>
      <c r="I25">
        <f t="shared" si="3"/>
        <v>4.2120512545147537E-2</v>
      </c>
    </row>
    <row r="26" spans="1:9" x14ac:dyDescent="0.25">
      <c r="A26">
        <v>1.2</v>
      </c>
      <c r="B26">
        <v>-1.39185E-2</v>
      </c>
      <c r="C26">
        <v>-0.44769743055599998</v>
      </c>
      <c r="F26">
        <f t="shared" si="0"/>
        <v>1.2</v>
      </c>
      <c r="G26">
        <f t="shared" si="1"/>
        <v>9.6862321124999997E-4</v>
      </c>
      <c r="H26">
        <f t="shared" si="2"/>
        <v>4.0587680338604992E-2</v>
      </c>
      <c r="I26">
        <f t="shared" si="3"/>
        <v>4.1556303549854991E-2</v>
      </c>
    </row>
    <row r="27" spans="1:9" x14ac:dyDescent="0.25">
      <c r="A27">
        <v>1.24</v>
      </c>
      <c r="B27">
        <v>-3.1445500000000001E-2</v>
      </c>
      <c r="C27">
        <v>-0.43566909722199998</v>
      </c>
      <c r="F27">
        <f t="shared" si="0"/>
        <v>1.24</v>
      </c>
      <c r="G27">
        <f t="shared" si="1"/>
        <v>4.944097351250001E-3</v>
      </c>
      <c r="H27">
        <f t="shared" si="2"/>
        <v>3.8436031360532072E-2</v>
      </c>
      <c r="I27">
        <f t="shared" si="3"/>
        <v>4.3380128711782075E-2</v>
      </c>
    </row>
    <row r="28" spans="1:9" x14ac:dyDescent="0.25">
      <c r="A28">
        <v>1.28</v>
      </c>
      <c r="B28">
        <v>-5.0175333333300001E-2</v>
      </c>
      <c r="C28">
        <v>-0.40149932291700002</v>
      </c>
      <c r="F28">
        <f t="shared" si="0"/>
        <v>1.28</v>
      </c>
      <c r="G28">
        <f t="shared" si="1"/>
        <v>1.2587820375538832E-2</v>
      </c>
      <c r="H28">
        <f t="shared" si="2"/>
        <v>3.2643345526318916E-2</v>
      </c>
      <c r="I28">
        <f t="shared" si="3"/>
        <v>4.5231165901857745E-2</v>
      </c>
    </row>
    <row r="29" spans="1:9" x14ac:dyDescent="0.25">
      <c r="A29">
        <v>1.32</v>
      </c>
      <c r="B29">
        <v>-6.5124833333300006E-2</v>
      </c>
      <c r="C29">
        <v>-0.343219184028</v>
      </c>
      <c r="F29">
        <f t="shared" si="0"/>
        <v>1.32</v>
      </c>
      <c r="G29">
        <f t="shared" si="1"/>
        <v>2.1206219583450519E-2</v>
      </c>
      <c r="H29">
        <f t="shared" si="2"/>
        <v>2.385438017768134E-2</v>
      </c>
      <c r="I29">
        <f t="shared" si="3"/>
        <v>4.5060599761131859E-2</v>
      </c>
    </row>
    <row r="30" spans="1:9" x14ac:dyDescent="0.25">
      <c r="A30">
        <v>1.36</v>
      </c>
      <c r="B30">
        <v>-7.7668666666699998E-2</v>
      </c>
      <c r="C30">
        <v>-0.28030312499999999</v>
      </c>
      <c r="F30">
        <f t="shared" si="0"/>
        <v>1.36</v>
      </c>
      <c r="G30">
        <f t="shared" si="1"/>
        <v>3.0162108908914777E-2</v>
      </c>
      <c r="H30">
        <f t="shared" si="2"/>
        <v>1.5910392981665036E-2</v>
      </c>
      <c r="I30">
        <f t="shared" si="3"/>
        <v>4.6072501890579813E-2</v>
      </c>
    </row>
    <row r="31" spans="1:9" x14ac:dyDescent="0.25">
      <c r="A31">
        <v>1.4</v>
      </c>
      <c r="B31">
        <v>-8.7463166666699996E-2</v>
      </c>
      <c r="C31">
        <v>-0.21495276041700001</v>
      </c>
      <c r="F31">
        <f t="shared" si="0"/>
        <v>1.4</v>
      </c>
      <c r="G31">
        <f t="shared" si="1"/>
        <v>3.8249027616834706E-2</v>
      </c>
      <c r="H31">
        <f t="shared" si="2"/>
        <v>9.3564495652048614E-3</v>
      </c>
      <c r="I31">
        <f t="shared" si="3"/>
        <v>4.7605477182039571E-2</v>
      </c>
    </row>
    <row r="36" spans="1:3" x14ac:dyDescent="0.25">
      <c r="A36" t="s">
        <v>8</v>
      </c>
      <c r="B36" t="s">
        <v>9</v>
      </c>
      <c r="C36" t="s">
        <v>10</v>
      </c>
    </row>
    <row r="37" spans="1:3" x14ac:dyDescent="0.25">
      <c r="A37">
        <v>0.3</v>
      </c>
      <c r="B37">
        <v>0.05</v>
      </c>
      <c r="C37">
        <v>0.16500000000000001</v>
      </c>
    </row>
    <row r="39" spans="1:3" x14ac:dyDescent="0.25">
      <c r="A39" t="s">
        <v>7</v>
      </c>
      <c r="B39" t="s">
        <v>11</v>
      </c>
    </row>
    <row r="40" spans="1:3" x14ac:dyDescent="0.25">
      <c r="A40">
        <f>C37*9.8</f>
        <v>1.6170000000000002</v>
      </c>
      <c r="B40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2020-11-17T17:18:15Z</cp:lastPrinted>
  <dcterms:created xsi:type="dcterms:W3CDTF">2020-11-17T16:49:12Z</dcterms:created>
  <dcterms:modified xsi:type="dcterms:W3CDTF">2020-11-17T17:19:51Z</dcterms:modified>
</cp:coreProperties>
</file>