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8"/>
  <workbookPr defaultThemeVersion="166925"/>
  <mc:AlternateContent xmlns:mc="http://schemas.openxmlformats.org/markup-compatibility/2006">
    <mc:Choice Requires="x15">
      <x15ac:absPath xmlns:x15ac="http://schemas.microsoft.com/office/spreadsheetml/2010/11/ac" url="W:\syr\CourseInformation\SC123\Sandbox\Subas\1130am\"/>
    </mc:Choice>
  </mc:AlternateContent>
  <xr:revisionPtr revIDLastSave="0" documentId="8_{AEB785E5-C345-4F77-BFF3-AA9156CFE135}" xr6:coauthVersionLast="36" xr6:coauthVersionMax="36" xr10:uidLastSave="{00000000-0000-0000-0000-000000000000}"/>
  <bookViews>
    <workbookView xWindow="0" yWindow="0" windowWidth="28800" windowHeight="12225" xr2:uid="{14D35CFA-CBB1-4ACE-9696-1A2F51F15AA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1" l="1"/>
  <c r="G35" i="1"/>
  <c r="G34" i="1"/>
  <c r="G33" i="1"/>
  <c r="G32" i="1"/>
  <c r="G29" i="1"/>
  <c r="G28" i="1"/>
  <c r="E27" i="1"/>
  <c r="G27" i="1"/>
  <c r="E11" i="1"/>
  <c r="G11" i="1" s="1"/>
  <c r="G23" i="1"/>
  <c r="G22" i="1"/>
  <c r="G17" i="1"/>
  <c r="G16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E36" i="1"/>
  <c r="G36" i="1" s="1"/>
  <c r="E35" i="1"/>
  <c r="E34" i="1"/>
  <c r="E33" i="1"/>
  <c r="E32" i="1"/>
  <c r="E31" i="1"/>
  <c r="G31" i="1" s="1"/>
  <c r="E30" i="1"/>
  <c r="G30" i="1" s="1"/>
  <c r="E29" i="1"/>
  <c r="E28" i="1"/>
  <c r="E26" i="1"/>
  <c r="G26" i="1" s="1"/>
  <c r="E25" i="1"/>
  <c r="G25" i="1" s="1"/>
  <c r="E24" i="1"/>
  <c r="G24" i="1" s="1"/>
  <c r="E23" i="1"/>
  <c r="E22" i="1"/>
  <c r="E21" i="1"/>
  <c r="G21" i="1" s="1"/>
  <c r="E20" i="1"/>
  <c r="G20" i="1" s="1"/>
  <c r="E19" i="1"/>
  <c r="G19" i="1" s="1"/>
  <c r="E18" i="1"/>
  <c r="G18" i="1" s="1"/>
  <c r="E17" i="1"/>
  <c r="E16" i="1"/>
  <c r="E15" i="1"/>
  <c r="G15" i="1" s="1"/>
  <c r="E14" i="1"/>
  <c r="G14" i="1" s="1"/>
  <c r="E13" i="1"/>
  <c r="G13" i="1" s="1"/>
  <c r="E12" i="1"/>
  <c r="G12" i="1" s="1"/>
  <c r="A4" i="1"/>
</calcChain>
</file>

<file path=xl/sharedStrings.xml><?xml version="1.0" encoding="utf-8"?>
<sst xmlns="http://schemas.openxmlformats.org/spreadsheetml/2006/main" count="11" uniqueCount="10">
  <si>
    <t>Time(s)</t>
  </si>
  <si>
    <t>Displacement(m)</t>
  </si>
  <si>
    <t>Velocity(m/s)</t>
  </si>
  <si>
    <t>KE (J)</t>
  </si>
  <si>
    <t xml:space="preserve">Mass spring </t>
  </si>
  <si>
    <t>Mass Hanger</t>
  </si>
  <si>
    <t>Mass Weight</t>
  </si>
  <si>
    <t>Total mass</t>
  </si>
  <si>
    <t>PE(J)</t>
  </si>
  <si>
    <t>Total Energy (J)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</si>
</sst>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Kinetic,</a:t>
            </a:r>
            <a:r>
              <a:rPr lang="en-US" baseline="0"/>
              <a:t> Potential, and Total Energy 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Sheet1!$D$11:$D$36</c:f>
              <c:numCache>
                <c:formatCode>General</c:formatCode>
                <c:ptCount val="26"/>
                <c:pt idx="0">
                  <c:v>0.9</c:v>
                </c:pt>
                <c:pt idx="1">
                  <c:v>0.95</c:v>
                </c:pt>
                <c:pt idx="2">
                  <c:v>1</c:v>
                </c:pt>
                <c:pt idx="3">
                  <c:v>1.05</c:v>
                </c:pt>
                <c:pt idx="4">
                  <c:v>1.1000000000000001</c:v>
                </c:pt>
                <c:pt idx="5">
                  <c:v>1.1499999999999999</c:v>
                </c:pt>
                <c:pt idx="6">
                  <c:v>1.2</c:v>
                </c:pt>
                <c:pt idx="7">
                  <c:v>1.25</c:v>
                </c:pt>
                <c:pt idx="8">
                  <c:v>1.3</c:v>
                </c:pt>
                <c:pt idx="9">
                  <c:v>1.35</c:v>
                </c:pt>
                <c:pt idx="10">
                  <c:v>1.4</c:v>
                </c:pt>
                <c:pt idx="11">
                  <c:v>1.45</c:v>
                </c:pt>
                <c:pt idx="12">
                  <c:v>1.5</c:v>
                </c:pt>
                <c:pt idx="13">
                  <c:v>1.55</c:v>
                </c:pt>
                <c:pt idx="14">
                  <c:v>1.6</c:v>
                </c:pt>
                <c:pt idx="15">
                  <c:v>1.65</c:v>
                </c:pt>
                <c:pt idx="16">
                  <c:v>1.7</c:v>
                </c:pt>
                <c:pt idx="17">
                  <c:v>1.75</c:v>
                </c:pt>
                <c:pt idx="18">
                  <c:v>1.8</c:v>
                </c:pt>
                <c:pt idx="19">
                  <c:v>1.85</c:v>
                </c:pt>
                <c:pt idx="20">
                  <c:v>1.9</c:v>
                </c:pt>
                <c:pt idx="21">
                  <c:v>1.95</c:v>
                </c:pt>
                <c:pt idx="22">
                  <c:v>2</c:v>
                </c:pt>
                <c:pt idx="23">
                  <c:v>2.0499999999999998</c:v>
                </c:pt>
                <c:pt idx="24">
                  <c:v>2.1</c:v>
                </c:pt>
                <c:pt idx="25">
                  <c:v>2.15</c:v>
                </c:pt>
              </c:numCache>
            </c:numRef>
          </c:xVal>
          <c:yVal>
            <c:numRef>
              <c:f>Sheet1!$E$11:$E$36</c:f>
              <c:numCache>
                <c:formatCode>General</c:formatCode>
                <c:ptCount val="26"/>
                <c:pt idx="0">
                  <c:v>5.9679552472959446E-2</c:v>
                </c:pt>
                <c:pt idx="1">
                  <c:v>5.2323685366677843E-2</c:v>
                </c:pt>
                <c:pt idx="2">
                  <c:v>3.773290283825511E-2</c:v>
                </c:pt>
                <c:pt idx="3">
                  <c:v>2.3570467562033199E-2</c:v>
                </c:pt>
                <c:pt idx="4">
                  <c:v>1.2522024712609037E-2</c:v>
                </c:pt>
                <c:pt idx="5">
                  <c:v>3.0374729148377761E-3</c:v>
                </c:pt>
                <c:pt idx="6">
                  <c:v>3.0707080100790674E-5</c:v>
                </c:pt>
                <c:pt idx="7">
                  <c:v>4.3139397181543972E-3</c:v>
                </c:pt>
                <c:pt idx="8">
                  <c:v>1.5294751704460686E-2</c:v>
                </c:pt>
                <c:pt idx="9">
                  <c:v>2.8384044559067935E-2</c:v>
                </c:pt>
                <c:pt idx="10">
                  <c:v>4.0900819488417166E-2</c:v>
                </c:pt>
                <c:pt idx="11">
                  <c:v>5.2304035123536118E-2</c:v>
                </c:pt>
                <c:pt idx="12">
                  <c:v>5.9386081286282727E-2</c:v>
                </c:pt>
                <c:pt idx="13">
                  <c:v>5.811582749527263E-2</c:v>
                </c:pt>
                <c:pt idx="14">
                  <c:v>4.7882518212611254E-2</c:v>
                </c:pt>
                <c:pt idx="15">
                  <c:v>3.4981300457353988E-2</c:v>
                </c:pt>
                <c:pt idx="16">
                  <c:v>2.1798076156067627E-2</c:v>
                </c:pt>
                <c:pt idx="17">
                  <c:v>1.0121220413326752E-2</c:v>
                </c:pt>
                <c:pt idx="18">
                  <c:v>2.0577231221365526E-3</c:v>
                </c:pt>
                <c:pt idx="19">
                  <c:v>1.5625901388259596E-4</c:v>
                </c:pt>
                <c:pt idx="20">
                  <c:v>4.5832286872827489E-3</c:v>
                </c:pt>
                <c:pt idx="21">
                  <c:v>1.4005618991822037E-2</c:v>
                </c:pt>
                <c:pt idx="22">
                  <c:v>2.6561570774480195E-2</c:v>
                </c:pt>
                <c:pt idx="23">
                  <c:v>4.0363966874415062E-2</c:v>
                </c:pt>
                <c:pt idx="24">
                  <c:v>5.2107735671435826E-2</c:v>
                </c:pt>
                <c:pt idx="25">
                  <c:v>5.9114220015569464E-2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65A-40B4-B52D-17F8265E6201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Sheet1!$D$11:$D$36</c:f>
              <c:numCache>
                <c:formatCode>General</c:formatCode>
                <c:ptCount val="26"/>
                <c:pt idx="0">
                  <c:v>0.9</c:v>
                </c:pt>
                <c:pt idx="1">
                  <c:v>0.95</c:v>
                </c:pt>
                <c:pt idx="2">
                  <c:v>1</c:v>
                </c:pt>
                <c:pt idx="3">
                  <c:v>1.05</c:v>
                </c:pt>
                <c:pt idx="4">
                  <c:v>1.1000000000000001</c:v>
                </c:pt>
                <c:pt idx="5">
                  <c:v>1.1499999999999999</c:v>
                </c:pt>
                <c:pt idx="6">
                  <c:v>1.2</c:v>
                </c:pt>
                <c:pt idx="7">
                  <c:v>1.25</c:v>
                </c:pt>
                <c:pt idx="8">
                  <c:v>1.3</c:v>
                </c:pt>
                <c:pt idx="9">
                  <c:v>1.35</c:v>
                </c:pt>
                <c:pt idx="10">
                  <c:v>1.4</c:v>
                </c:pt>
                <c:pt idx="11">
                  <c:v>1.45</c:v>
                </c:pt>
                <c:pt idx="12">
                  <c:v>1.5</c:v>
                </c:pt>
                <c:pt idx="13">
                  <c:v>1.55</c:v>
                </c:pt>
                <c:pt idx="14">
                  <c:v>1.6</c:v>
                </c:pt>
                <c:pt idx="15">
                  <c:v>1.65</c:v>
                </c:pt>
                <c:pt idx="16">
                  <c:v>1.7</c:v>
                </c:pt>
                <c:pt idx="17">
                  <c:v>1.75</c:v>
                </c:pt>
                <c:pt idx="18">
                  <c:v>1.8</c:v>
                </c:pt>
                <c:pt idx="19">
                  <c:v>1.85</c:v>
                </c:pt>
                <c:pt idx="20">
                  <c:v>1.9</c:v>
                </c:pt>
                <c:pt idx="21">
                  <c:v>1.95</c:v>
                </c:pt>
                <c:pt idx="22">
                  <c:v>2</c:v>
                </c:pt>
                <c:pt idx="23">
                  <c:v>2.0499999999999998</c:v>
                </c:pt>
                <c:pt idx="24">
                  <c:v>2.1</c:v>
                </c:pt>
                <c:pt idx="25">
                  <c:v>2.15</c:v>
                </c:pt>
              </c:numCache>
            </c:numRef>
          </c:xVal>
          <c:yVal>
            <c:numRef>
              <c:f>Sheet1!$F$11:$F$36</c:f>
              <c:numCache>
                <c:formatCode>General</c:formatCode>
                <c:ptCount val="26"/>
                <c:pt idx="0">
                  <c:v>1.5359786450000002E-3</c:v>
                </c:pt>
                <c:pt idx="1">
                  <c:v>9.6753072355408917E-3</c:v>
                </c:pt>
                <c:pt idx="2">
                  <c:v>2.4696274866782129E-2</c:v>
                </c:pt>
                <c:pt idx="3">
                  <c:v>3.8249027616834706E-2</c:v>
                </c:pt>
                <c:pt idx="4">
                  <c:v>5.4216325805000007E-2</c:v>
                </c:pt>
                <c:pt idx="5">
                  <c:v>6.5091007368508563E-2</c:v>
                </c:pt>
                <c:pt idx="6">
                  <c:v>6.8065083666416629E-2</c:v>
                </c:pt>
                <c:pt idx="7">
                  <c:v>6.3531997902597961E-2</c:v>
                </c:pt>
                <c:pt idx="8">
                  <c:v>5.2090403804999991E-2</c:v>
                </c:pt>
                <c:pt idx="9">
                  <c:v>3.5158025608916836E-2</c:v>
                </c:pt>
                <c:pt idx="10">
                  <c:v>2.021102234720103E-2</c:v>
                </c:pt>
                <c:pt idx="11">
                  <c:v>7.4076571022350518E-3</c:v>
                </c:pt>
                <c:pt idx="12">
                  <c:v>7.0288296125000011E-4</c:v>
                </c:pt>
                <c:pt idx="13">
                  <c:v>1.5060090501446736E-3</c:v>
                </c:pt>
                <c:pt idx="14">
                  <c:v>9.524721093903437E-3</c:v>
                </c:pt>
                <c:pt idx="15">
                  <c:v>2.2225333442199999E-2</c:v>
                </c:pt>
                <c:pt idx="16">
                  <c:v>3.676088221677698E-2</c:v>
                </c:pt>
                <c:pt idx="17">
                  <c:v>5.0178993239804952E-2</c:v>
                </c:pt>
                <c:pt idx="18">
                  <c:v>5.9342159960192424E-2</c:v>
                </c:pt>
                <c:pt idx="19">
                  <c:v>6.1038911456437257E-2</c:v>
                </c:pt>
                <c:pt idx="20">
                  <c:v>5.6020406835202735E-2</c:v>
                </c:pt>
                <c:pt idx="21">
                  <c:v>4.514764450677388E-2</c:v>
                </c:pt>
                <c:pt idx="22">
                  <c:v>3.1239242722195876E-2</c:v>
                </c:pt>
                <c:pt idx="23">
                  <c:v>1.6966186261249998E-2</c:v>
                </c:pt>
                <c:pt idx="24">
                  <c:v>5.6137627812500009E-3</c:v>
                </c:pt>
                <c:pt idx="25">
                  <c:v>2.1318273388910657E-4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65A-40B4-B52D-17F8265E6201}"/>
            </c:ext>
          </c:extLst>
        </c:ser>
        <c:ser>
          <c:idx val="2"/>
          <c:order val="2"/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Sheet1!$D$11:$D$36</c:f>
              <c:numCache>
                <c:formatCode>General</c:formatCode>
                <c:ptCount val="26"/>
                <c:pt idx="0">
                  <c:v>0.9</c:v>
                </c:pt>
                <c:pt idx="1">
                  <c:v>0.95</c:v>
                </c:pt>
                <c:pt idx="2">
                  <c:v>1</c:v>
                </c:pt>
                <c:pt idx="3">
                  <c:v>1.05</c:v>
                </c:pt>
                <c:pt idx="4">
                  <c:v>1.1000000000000001</c:v>
                </c:pt>
                <c:pt idx="5">
                  <c:v>1.1499999999999999</c:v>
                </c:pt>
                <c:pt idx="6">
                  <c:v>1.2</c:v>
                </c:pt>
                <c:pt idx="7">
                  <c:v>1.25</c:v>
                </c:pt>
                <c:pt idx="8">
                  <c:v>1.3</c:v>
                </c:pt>
                <c:pt idx="9">
                  <c:v>1.35</c:v>
                </c:pt>
                <c:pt idx="10">
                  <c:v>1.4</c:v>
                </c:pt>
                <c:pt idx="11">
                  <c:v>1.45</c:v>
                </c:pt>
                <c:pt idx="12">
                  <c:v>1.5</c:v>
                </c:pt>
                <c:pt idx="13">
                  <c:v>1.55</c:v>
                </c:pt>
                <c:pt idx="14">
                  <c:v>1.6</c:v>
                </c:pt>
                <c:pt idx="15">
                  <c:v>1.65</c:v>
                </c:pt>
                <c:pt idx="16">
                  <c:v>1.7</c:v>
                </c:pt>
                <c:pt idx="17">
                  <c:v>1.75</c:v>
                </c:pt>
                <c:pt idx="18">
                  <c:v>1.8</c:v>
                </c:pt>
                <c:pt idx="19">
                  <c:v>1.85</c:v>
                </c:pt>
                <c:pt idx="20">
                  <c:v>1.9</c:v>
                </c:pt>
                <c:pt idx="21">
                  <c:v>1.95</c:v>
                </c:pt>
                <c:pt idx="22">
                  <c:v>2</c:v>
                </c:pt>
                <c:pt idx="23">
                  <c:v>2.0499999999999998</c:v>
                </c:pt>
                <c:pt idx="24">
                  <c:v>2.1</c:v>
                </c:pt>
                <c:pt idx="25">
                  <c:v>2.15</c:v>
                </c:pt>
              </c:numCache>
            </c:numRef>
          </c:xVal>
          <c:yVal>
            <c:numRef>
              <c:f>Sheet1!$G$11:$G$36</c:f>
              <c:numCache>
                <c:formatCode>General</c:formatCode>
                <c:ptCount val="26"/>
                <c:pt idx="0">
                  <c:v>6.1215531117959444E-2</c:v>
                </c:pt>
                <c:pt idx="1">
                  <c:v>6.1998992602218736E-2</c:v>
                </c:pt>
                <c:pt idx="2">
                  <c:v>6.2429177705037239E-2</c:v>
                </c:pt>
                <c:pt idx="3">
                  <c:v>6.1819495178867909E-2</c:v>
                </c:pt>
                <c:pt idx="4">
                  <c:v>6.6738350517609041E-2</c:v>
                </c:pt>
                <c:pt idx="5">
                  <c:v>6.8128480283346338E-2</c:v>
                </c:pt>
                <c:pt idx="6">
                  <c:v>6.8095790746517421E-2</c:v>
                </c:pt>
                <c:pt idx="7">
                  <c:v>6.7845937620752361E-2</c:v>
                </c:pt>
                <c:pt idx="8">
                  <c:v>6.738515550946067E-2</c:v>
                </c:pt>
                <c:pt idx="9">
                  <c:v>6.3542070167984771E-2</c:v>
                </c:pt>
                <c:pt idx="10">
                  <c:v>6.11118418356182E-2</c:v>
                </c:pt>
                <c:pt idx="11">
                  <c:v>5.9711692225771169E-2</c:v>
                </c:pt>
                <c:pt idx="12">
                  <c:v>6.0088964247532725E-2</c:v>
                </c:pt>
                <c:pt idx="13">
                  <c:v>5.9621836545417306E-2</c:v>
                </c:pt>
                <c:pt idx="14">
                  <c:v>5.7407239306514687E-2</c:v>
                </c:pt>
                <c:pt idx="15">
                  <c:v>5.7206633899553987E-2</c:v>
                </c:pt>
                <c:pt idx="16">
                  <c:v>5.8558958372844611E-2</c:v>
                </c:pt>
                <c:pt idx="17">
                  <c:v>6.0300213653131707E-2</c:v>
                </c:pt>
                <c:pt idx="18">
                  <c:v>6.1399883082328979E-2</c:v>
                </c:pt>
                <c:pt idx="19">
                  <c:v>6.1195170470319853E-2</c:v>
                </c:pt>
                <c:pt idx="20">
                  <c:v>6.0603635522485481E-2</c:v>
                </c:pt>
                <c:pt idx="21">
                  <c:v>5.9153263498595919E-2</c:v>
                </c:pt>
                <c:pt idx="22">
                  <c:v>5.7800813496676068E-2</c:v>
                </c:pt>
                <c:pt idx="23">
                  <c:v>5.7330153135665057E-2</c:v>
                </c:pt>
                <c:pt idx="24">
                  <c:v>5.7721498452685829E-2</c:v>
                </c:pt>
                <c:pt idx="25">
                  <c:v>5.9327402749458573E-2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A65A-40B4-B52D-17F8265E62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75346248"/>
        <c:axId val="675339032"/>
      </c:scatterChart>
      <c:valAx>
        <c:axId val="6753462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Time(s)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5339032"/>
        <c:crosses val="autoZero"/>
        <c:crossBetween val="midCat"/>
      </c:valAx>
      <c:valAx>
        <c:axId val="6753390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Energy</a:t>
                </a:r>
                <a:r>
                  <a:rPr lang="en-US" baseline="0"/>
                  <a:t> (J)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534624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180975</xdr:colOff>
      <xdr:row>10</xdr:row>
      <xdr:rowOff>80962</xdr:rowOff>
    </xdr:from>
    <xdr:to>
      <xdr:col>16</xdr:col>
      <xdr:colOff>485775</xdr:colOff>
      <xdr:row>24</xdr:row>
      <xdr:rowOff>157162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F15B839E-03F8-4215-BDBD-EF9418A707D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A3C58D-BA9C-4589-858D-C238530E38D6}">
  <dimension ref="A3:G36"/>
  <sheetViews>
    <sheetView tabSelected="1" workbookViewId="0">
      <selection activeCell="J29" sqref="J29"/>
    </sheetView>
  </sheetViews>
  <sheetFormatPr defaultRowHeight="15" x14ac:dyDescent="0.25"/>
  <sheetData>
    <row r="3" spans="1:7" x14ac:dyDescent="0.25">
      <c r="A3" t="s">
        <v>4</v>
      </c>
      <c r="B3" t="s">
        <v>5</v>
      </c>
      <c r="C3" t="s">
        <v>6</v>
      </c>
      <c r="D3" t="s">
        <v>7</v>
      </c>
    </row>
    <row r="4" spans="1:7" x14ac:dyDescent="0.25">
      <c r="A4">
        <f>(1/3)*164.9</f>
        <v>54.966666666666669</v>
      </c>
      <c r="B4">
        <v>50</v>
      </c>
      <c r="C4">
        <v>300</v>
      </c>
      <c r="D4">
        <f>(A4+B4+C4)/1000</f>
        <v>0.4049666666666667</v>
      </c>
    </row>
    <row r="10" spans="1:7" x14ac:dyDescent="0.25">
      <c r="A10" t="s">
        <v>0</v>
      </c>
      <c r="B10" t="s">
        <v>1</v>
      </c>
      <c r="C10" t="s">
        <v>2</v>
      </c>
      <c r="D10" t="s">
        <v>0</v>
      </c>
      <c r="E10" t="s">
        <v>3</v>
      </c>
      <c r="F10" t="s">
        <v>8</v>
      </c>
      <c r="G10" t="s">
        <v>9</v>
      </c>
    </row>
    <row r="11" spans="1:7" x14ac:dyDescent="0.25">
      <c r="A11">
        <v>0.9</v>
      </c>
      <c r="B11">
        <v>-1.7527000000000001E-2</v>
      </c>
      <c r="C11">
        <v>-0.54289787037000004</v>
      </c>
      <c r="D11">
        <v>0.9</v>
      </c>
      <c r="E11">
        <f>0.5*(D$4)*(C11)^2</f>
        <v>5.9679552472959446E-2</v>
      </c>
      <c r="F11">
        <f>(1/2)*10*(B11)^2</f>
        <v>1.5359786450000002E-3</v>
      </c>
      <c r="G11">
        <f>E11+F11</f>
        <v>6.1215531117959444E-2</v>
      </c>
    </row>
    <row r="12" spans="1:7" x14ac:dyDescent="0.25">
      <c r="A12">
        <v>0.95</v>
      </c>
      <c r="B12">
        <v>-4.3989333333299997E-2</v>
      </c>
      <c r="C12">
        <v>-0.50834027777799995</v>
      </c>
      <c r="D12">
        <v>0.95</v>
      </c>
      <c r="E12">
        <f>(1/2)*D$4*(C12)^2</f>
        <v>5.2323685366677843E-2</v>
      </c>
      <c r="F12">
        <f>(1/2)*10*(B12)^2</f>
        <v>9.6753072355408917E-3</v>
      </c>
      <c r="G12">
        <f>E12+F12</f>
        <v>6.1998992602218736E-2</v>
      </c>
    </row>
    <row r="13" spans="1:7" x14ac:dyDescent="0.25">
      <c r="A13">
        <v>1</v>
      </c>
      <c r="B13">
        <v>-7.0279833333299999E-2</v>
      </c>
      <c r="C13">
        <v>-0.431683518519</v>
      </c>
      <c r="D13">
        <v>1</v>
      </c>
      <c r="E13">
        <f>(1/2)*D$4*(C13)^2</f>
        <v>3.773290283825511E-2</v>
      </c>
      <c r="F13">
        <f>(1/2)*10*(B13)^2</f>
        <v>2.4696274866782129E-2</v>
      </c>
      <c r="G13">
        <f>E13+F13</f>
        <v>6.2429177705037239E-2</v>
      </c>
    </row>
    <row r="14" spans="1:7" x14ac:dyDescent="0.25">
      <c r="A14">
        <v>1.05</v>
      </c>
      <c r="B14">
        <v>-8.7463166666699996E-2</v>
      </c>
      <c r="C14">
        <v>-0.34118462963000001</v>
      </c>
      <c r="D14">
        <v>1.05</v>
      </c>
      <c r="E14">
        <f>(1/2)*D$4*(C14)^2</f>
        <v>2.3570467562033199E-2</v>
      </c>
      <c r="F14">
        <f>(1/2)*10*(B14)^2</f>
        <v>3.8249027616834706E-2</v>
      </c>
      <c r="G14">
        <f>E14+F14</f>
        <v>6.1819495178867909E-2</v>
      </c>
    </row>
    <row r="15" spans="1:7" x14ac:dyDescent="0.25">
      <c r="A15">
        <v>1.1000000000000001</v>
      </c>
      <c r="B15">
        <v>-0.104131</v>
      </c>
      <c r="C15">
        <v>-0.24868101851900001</v>
      </c>
      <c r="D15">
        <v>1.1000000000000001</v>
      </c>
      <c r="E15">
        <f>(1/2)*D$4*(C15)^2</f>
        <v>1.2522024712609037E-2</v>
      </c>
      <c r="F15">
        <f>(1/2)*10*(B15)^2</f>
        <v>5.4216325805000007E-2</v>
      </c>
      <c r="G15">
        <f>E15+F15</f>
        <v>6.6738350517609041E-2</v>
      </c>
    </row>
    <row r="16" spans="1:7" x14ac:dyDescent="0.25">
      <c r="A16">
        <v>1.1499999999999999</v>
      </c>
      <c r="B16">
        <v>-0.114097333333</v>
      </c>
      <c r="C16">
        <v>-0.122478981481</v>
      </c>
      <c r="D16">
        <v>1.1499999999999999</v>
      </c>
      <c r="E16">
        <f>(1/2)*D$4*(C16)^2</f>
        <v>3.0374729148377761E-3</v>
      </c>
      <c r="F16">
        <f>(1/2)*10*(B16)^2</f>
        <v>6.5091007368508563E-2</v>
      </c>
      <c r="G16">
        <f>E16+F16</f>
        <v>6.8128480283346338E-2</v>
      </c>
    </row>
    <row r="17" spans="1:7" x14ac:dyDescent="0.25">
      <c r="A17">
        <v>1.2</v>
      </c>
      <c r="B17">
        <v>-0.11667483333299999</v>
      </c>
      <c r="C17">
        <v>1.23147222222E-2</v>
      </c>
      <c r="D17">
        <v>1.2</v>
      </c>
      <c r="E17">
        <f>(1/2)*D$4*(C17)^2</f>
        <v>3.0707080100790674E-5</v>
      </c>
      <c r="F17">
        <f>(1/2)*10*(B17)^2</f>
        <v>6.8065083666416629E-2</v>
      </c>
      <c r="G17">
        <f>E17+F17</f>
        <v>6.8095790746517421E-2</v>
      </c>
    </row>
    <row r="18" spans="1:7" x14ac:dyDescent="0.25">
      <c r="A18">
        <v>1.25</v>
      </c>
      <c r="B18">
        <v>-0.112722666667</v>
      </c>
      <c r="C18">
        <v>0.14596287037</v>
      </c>
      <c r="D18">
        <v>1.25</v>
      </c>
      <c r="E18">
        <f>(1/2)*D$4*(C18)^2</f>
        <v>4.3139397181543972E-3</v>
      </c>
      <c r="F18">
        <f>(1/2)*10*(B18)^2</f>
        <v>6.3531997902597961E-2</v>
      </c>
      <c r="G18">
        <f>E18+F18</f>
        <v>6.7845937620752361E-2</v>
      </c>
    </row>
    <row r="19" spans="1:7" x14ac:dyDescent="0.25">
      <c r="A19">
        <v>1.3</v>
      </c>
      <c r="B19">
        <v>-0.10206899999999999</v>
      </c>
      <c r="C19">
        <v>0.27483787037000001</v>
      </c>
      <c r="D19">
        <v>1.3</v>
      </c>
      <c r="E19">
        <f>(1/2)*D$4*(C19)^2</f>
        <v>1.5294751704460686E-2</v>
      </c>
      <c r="F19">
        <f>(1/2)*10*(B19)^2</f>
        <v>5.2090403804999991E-2</v>
      </c>
      <c r="G19">
        <f>E19+F19</f>
        <v>6.738515550946067E-2</v>
      </c>
    </row>
    <row r="20" spans="1:7" x14ac:dyDescent="0.25">
      <c r="A20">
        <v>1.35</v>
      </c>
      <c r="B20">
        <v>-8.3854666666699995E-2</v>
      </c>
      <c r="C20">
        <v>0.37440574074100003</v>
      </c>
      <c r="D20">
        <v>1.35</v>
      </c>
      <c r="E20">
        <f>(1/2)*D$4*(C20)^2</f>
        <v>2.8384044559067935E-2</v>
      </c>
      <c r="F20">
        <f>(1/2)*10*(B20)^2</f>
        <v>3.5158025608916836E-2</v>
      </c>
      <c r="G20">
        <f>E20+F20</f>
        <v>6.3542070167984771E-2</v>
      </c>
    </row>
    <row r="21" spans="1:7" x14ac:dyDescent="0.25">
      <c r="A21">
        <v>1.4</v>
      </c>
      <c r="B21">
        <v>-6.3578333333299999E-2</v>
      </c>
      <c r="C21">
        <v>0.44943962963</v>
      </c>
      <c r="D21">
        <v>1.4</v>
      </c>
      <c r="E21">
        <f>(1/2)*D$4*(C21)^2</f>
        <v>4.0900819488417166E-2</v>
      </c>
      <c r="F21">
        <f>(1/2)*10*(B21)^2</f>
        <v>2.021102234720103E-2</v>
      </c>
      <c r="G21">
        <f>E21+F21</f>
        <v>6.11118418356182E-2</v>
      </c>
    </row>
    <row r="22" spans="1:7" x14ac:dyDescent="0.25">
      <c r="A22">
        <v>1.45</v>
      </c>
      <c r="B22">
        <v>-3.8490666666700001E-2</v>
      </c>
      <c r="C22">
        <v>0.50824481481499995</v>
      </c>
      <c r="D22">
        <v>1.45</v>
      </c>
      <c r="E22">
        <f>(1/2)*D$4*(C22)^2</f>
        <v>5.2304035123536118E-2</v>
      </c>
      <c r="F22">
        <f>(1/2)*10*(B22)^2</f>
        <v>7.4076571022350518E-3</v>
      </c>
      <c r="G22">
        <f>E22+F22</f>
        <v>5.9711692225771169E-2</v>
      </c>
    </row>
    <row r="23" spans="1:7" x14ac:dyDescent="0.25">
      <c r="A23">
        <v>1.5</v>
      </c>
      <c r="B23">
        <v>-1.1856500000000001E-2</v>
      </c>
      <c r="C23">
        <v>0.54156138888899996</v>
      </c>
      <c r="D23">
        <v>1.5</v>
      </c>
      <c r="E23">
        <f>(1/2)*D$4*(C23)^2</f>
        <v>5.9386081286282727E-2</v>
      </c>
      <c r="F23">
        <f>(1/2)*10*(B23)^2</f>
        <v>7.0288296125000011E-4</v>
      </c>
      <c r="G23">
        <f>E23+F23</f>
        <v>6.0088964247532725E-2</v>
      </c>
    </row>
    <row r="24" spans="1:7" x14ac:dyDescent="0.25">
      <c r="A24">
        <v>1.55</v>
      </c>
      <c r="B24">
        <v>1.7355166666699999E-2</v>
      </c>
      <c r="C24">
        <v>0.53573814814800003</v>
      </c>
      <c r="D24">
        <v>1.55</v>
      </c>
      <c r="E24">
        <f>(1/2)*D$4*(C24)^2</f>
        <v>5.811582749527263E-2</v>
      </c>
      <c r="F24">
        <f>(1/2)*10*(B24)^2</f>
        <v>1.5060090501446736E-3</v>
      </c>
      <c r="G24">
        <f>E24+F24</f>
        <v>5.9621836545417306E-2</v>
      </c>
    </row>
    <row r="25" spans="1:7" x14ac:dyDescent="0.25">
      <c r="A25">
        <v>1.6</v>
      </c>
      <c r="B25">
        <v>4.36456666667E-2</v>
      </c>
      <c r="C25">
        <v>0.48628833333299998</v>
      </c>
      <c r="D25">
        <v>1.6</v>
      </c>
      <c r="E25">
        <f>(1/2)*D$4*(C25)^2</f>
        <v>4.7882518212611254E-2</v>
      </c>
      <c r="F25">
        <f>(1/2)*10*(B25)^2</f>
        <v>9.524721093903437E-3</v>
      </c>
      <c r="G25">
        <f>E25+F25</f>
        <v>5.7407239306514687E-2</v>
      </c>
    </row>
    <row r="26" spans="1:7" x14ac:dyDescent="0.25">
      <c r="A26">
        <v>1.65</v>
      </c>
      <c r="B26">
        <v>6.6671333333299998E-2</v>
      </c>
      <c r="C26">
        <v>0.41564574074100002</v>
      </c>
      <c r="D26">
        <v>1.65</v>
      </c>
      <c r="E26">
        <f>(1/2)*D$4*(C26)^2</f>
        <v>3.4981300457353988E-2</v>
      </c>
      <c r="F26">
        <f>(1/2)*10*(B26)^2</f>
        <v>2.2225333442199999E-2</v>
      </c>
      <c r="G26">
        <f>E26+F26</f>
        <v>5.7206633899553987E-2</v>
      </c>
    </row>
    <row r="27" spans="1:7" x14ac:dyDescent="0.25">
      <c r="A27">
        <v>1.7</v>
      </c>
      <c r="B27">
        <v>8.5744833333300005E-2</v>
      </c>
      <c r="C27">
        <v>0.32810620370400001</v>
      </c>
      <c r="D27">
        <v>1.7</v>
      </c>
      <c r="E27">
        <f>(0.5)*(D$4)*(C27)^2</f>
        <v>2.1798076156067627E-2</v>
      </c>
      <c r="F27">
        <f>(1/2)*10*(B27)^2</f>
        <v>3.676088221677698E-2</v>
      </c>
      <c r="G27">
        <f>E27+F27</f>
        <v>5.8558958372844611E-2</v>
      </c>
    </row>
    <row r="28" spans="1:7" x14ac:dyDescent="0.25">
      <c r="A28">
        <v>1.75</v>
      </c>
      <c r="B28">
        <v>0.100178833333</v>
      </c>
      <c r="C28">
        <v>0.22357425925900001</v>
      </c>
      <c r="D28">
        <v>1.75</v>
      </c>
      <c r="E28">
        <f>(1/2)*D$4*(C28)^2</f>
        <v>1.0121220413326752E-2</v>
      </c>
      <c r="F28">
        <f>(1/2)*10*(B28)^2</f>
        <v>5.0178993239804952E-2</v>
      </c>
      <c r="G28">
        <f>E28+F28</f>
        <v>6.0300213653131707E-2</v>
      </c>
    </row>
    <row r="29" spans="1:7" x14ac:dyDescent="0.25">
      <c r="A29">
        <v>1.8</v>
      </c>
      <c r="B29">
        <v>0.108942333333</v>
      </c>
      <c r="C29">
        <v>0.100808888889</v>
      </c>
      <c r="D29">
        <v>1.8</v>
      </c>
      <c r="E29">
        <f>(1/2)*D$4*(C29)^2</f>
        <v>2.0577231221365526E-3</v>
      </c>
      <c r="F29">
        <f>(1/2)*10*(B29)^2</f>
        <v>5.9342159960192424E-2</v>
      </c>
      <c r="G29">
        <f>E29+F29</f>
        <v>6.1399883082328979E-2</v>
      </c>
    </row>
    <row r="30" spans="1:7" x14ac:dyDescent="0.25">
      <c r="A30">
        <v>1.85</v>
      </c>
      <c r="B30">
        <v>0.110488833333</v>
      </c>
      <c r="C30">
        <v>-2.7779722222200001E-2</v>
      </c>
      <c r="D30">
        <v>1.85</v>
      </c>
      <c r="E30">
        <f>(1/2)*D$4*(C30)^2</f>
        <v>1.5625901388259596E-4</v>
      </c>
      <c r="F30">
        <f>(1/2)*10*(B30)^2</f>
        <v>6.1038911456437257E-2</v>
      </c>
      <c r="G30">
        <f>E30+F30</f>
        <v>6.1195170470319853E-2</v>
      </c>
    </row>
    <row r="31" spans="1:7" x14ac:dyDescent="0.25">
      <c r="A31">
        <v>1.9</v>
      </c>
      <c r="B31">
        <v>0.10584933333300001</v>
      </c>
      <c r="C31">
        <v>-0.15044962963</v>
      </c>
      <c r="D31">
        <v>1.9</v>
      </c>
      <c r="E31">
        <f>(1/2)*D$4*(C31)^2</f>
        <v>4.5832286872827489E-3</v>
      </c>
      <c r="F31">
        <f>(1/2)*10*(B31)^2</f>
        <v>5.6020406835202735E-2</v>
      </c>
      <c r="G31">
        <f>E31+F31</f>
        <v>6.0603635522485481E-2</v>
      </c>
    </row>
    <row r="32" spans="1:7" x14ac:dyDescent="0.25">
      <c r="A32">
        <v>1.95</v>
      </c>
      <c r="B32">
        <v>9.5023833333300001E-2</v>
      </c>
      <c r="C32">
        <v>-0.263000462963</v>
      </c>
      <c r="D32">
        <v>1.95</v>
      </c>
      <c r="E32">
        <f>(1/2)*D$4*(C32)^2</f>
        <v>1.4005618991822037E-2</v>
      </c>
      <c r="F32">
        <f>(1/2)*10*(B32)^2</f>
        <v>4.514764450677388E-2</v>
      </c>
      <c r="G32">
        <f>E32+F32</f>
        <v>5.9153263498595919E-2</v>
      </c>
    </row>
    <row r="33" spans="1:7" x14ac:dyDescent="0.25">
      <c r="A33">
        <v>2</v>
      </c>
      <c r="B33">
        <v>7.9043333333300006E-2</v>
      </c>
      <c r="C33">
        <v>-0.36218648148100002</v>
      </c>
      <c r="D33">
        <v>2</v>
      </c>
      <c r="E33">
        <f>(1/2)*D$4*(C33)^2</f>
        <v>2.6561570774480195E-2</v>
      </c>
      <c r="F33">
        <f>(1/2)*10*(B33)^2</f>
        <v>3.1239242722195876E-2</v>
      </c>
      <c r="G33">
        <f>E33+F33</f>
        <v>5.7800813496676068E-2</v>
      </c>
    </row>
    <row r="34" spans="1:7" x14ac:dyDescent="0.25">
      <c r="A34">
        <v>2.0499999999999998</v>
      </c>
      <c r="B34">
        <v>5.8251499999999998E-2</v>
      </c>
      <c r="C34">
        <v>-0.44648027777799998</v>
      </c>
      <c r="D34">
        <v>2.0499999999999998</v>
      </c>
      <c r="E34">
        <f>(1/2)*D$4*(C34)^2</f>
        <v>4.0363966874415062E-2</v>
      </c>
      <c r="F34">
        <f>(1/2)*10*(B34)^2</f>
        <v>1.6966186261249998E-2</v>
      </c>
      <c r="G34">
        <f>E34+F34</f>
        <v>5.7330153135665057E-2</v>
      </c>
    </row>
    <row r="35" spans="1:7" x14ac:dyDescent="0.25">
      <c r="A35">
        <v>2.1</v>
      </c>
      <c r="B35">
        <v>3.3507500000000003E-2</v>
      </c>
      <c r="C35">
        <v>-0.50729018518500002</v>
      </c>
      <c r="D35">
        <v>2.1</v>
      </c>
      <c r="E35">
        <f>(1/2)*D$4*(C35)^2</f>
        <v>5.2107735671435826E-2</v>
      </c>
      <c r="F35">
        <f>(1/2)*10*(B35)^2</f>
        <v>5.6137627812500009E-3</v>
      </c>
      <c r="G35">
        <f>E35+F35</f>
        <v>5.7721498452685829E-2</v>
      </c>
    </row>
    <row r="36" spans="1:7" x14ac:dyDescent="0.25">
      <c r="A36">
        <v>2.15</v>
      </c>
      <c r="B36">
        <v>6.5296666666700004E-3</v>
      </c>
      <c r="C36">
        <v>-0.54032037037000002</v>
      </c>
      <c r="D36">
        <v>2.15</v>
      </c>
      <c r="E36">
        <f>(1/2)*D$4*(C36)^2</f>
        <v>5.9114220015569464E-2</v>
      </c>
      <c r="F36">
        <f>(1/2)*10*(B36)^2</f>
        <v>2.1318273388910657E-4</v>
      </c>
      <c r="G36">
        <f>E36+F36</f>
        <v>5.9327402749458573E-2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Le Moyne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lemo1946</dc:creator>
  <cp:lastModifiedBy>lemo1946</cp:lastModifiedBy>
  <cp:lastPrinted>2020-11-17T18:30:56Z</cp:lastPrinted>
  <dcterms:created xsi:type="dcterms:W3CDTF">2020-11-17T18:03:09Z</dcterms:created>
  <dcterms:modified xsi:type="dcterms:W3CDTF">2020-11-17T18:32:05Z</dcterms:modified>
</cp:coreProperties>
</file>