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yr\CourseInformation\SC123\Sandbox\Subas\1130am\"/>
    </mc:Choice>
  </mc:AlternateContent>
  <xr:revisionPtr revIDLastSave="0" documentId="8_{26FF78E7-7D2D-48F7-B8C7-11AC61C27FAA}" xr6:coauthVersionLast="36" xr6:coauthVersionMax="36" xr10:uidLastSave="{00000000-0000-0000-0000-000000000000}"/>
  <bookViews>
    <workbookView xWindow="0" yWindow="0" windowWidth="28800" windowHeight="12225" xr2:uid="{1BB30073-341C-4380-81A7-C4684575D1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G11" i="1" s="1"/>
  <c r="F12" i="1"/>
  <c r="F13" i="1"/>
  <c r="F14" i="1"/>
  <c r="F15" i="1"/>
  <c r="F16" i="1"/>
  <c r="F17" i="1"/>
  <c r="G17" i="1" s="1"/>
  <c r="F18" i="1"/>
  <c r="F19" i="1"/>
  <c r="F20" i="1"/>
  <c r="F21" i="1"/>
  <c r="F22" i="1"/>
  <c r="F23" i="1"/>
  <c r="G23" i="1" s="1"/>
  <c r="F24" i="1"/>
  <c r="F25" i="1"/>
  <c r="F26" i="1"/>
  <c r="F27" i="1"/>
  <c r="F28" i="1"/>
  <c r="F29" i="1"/>
  <c r="G29" i="1" s="1"/>
  <c r="F30" i="1"/>
  <c r="F31" i="1"/>
  <c r="G31" i="1" s="1"/>
  <c r="F32" i="1"/>
  <c r="F33" i="1"/>
  <c r="F34" i="1"/>
  <c r="F35" i="1"/>
  <c r="G35" i="1" s="1"/>
  <c r="F36" i="1"/>
  <c r="F37" i="1"/>
  <c r="F38" i="1"/>
  <c r="F7" i="1"/>
  <c r="G7" i="1" s="1"/>
  <c r="F6" i="1"/>
  <c r="E7" i="1"/>
  <c r="E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G13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6" i="1"/>
  <c r="G18" i="1"/>
  <c r="G19" i="1"/>
  <c r="G24" i="1"/>
  <c r="G36" i="1"/>
  <c r="G37" i="1"/>
  <c r="G12" i="1"/>
  <c r="G30" i="1"/>
  <c r="G38" i="1" l="1"/>
  <c r="G25" i="1"/>
  <c r="G6" i="1"/>
  <c r="G34" i="1"/>
  <c r="G28" i="1"/>
  <c r="G22" i="1"/>
  <c r="G16" i="1"/>
  <c r="G10" i="1"/>
  <c r="G33" i="1"/>
  <c r="G27" i="1"/>
  <c r="G21" i="1"/>
  <c r="G15" i="1"/>
  <c r="G9" i="1"/>
  <c r="G32" i="1"/>
  <c r="G26" i="1"/>
  <c r="G20" i="1"/>
  <c r="G14" i="1"/>
  <c r="G8" i="1"/>
</calcChain>
</file>

<file path=xl/sharedStrings.xml><?xml version="1.0" encoding="utf-8"?>
<sst xmlns="http://schemas.openxmlformats.org/spreadsheetml/2006/main" count="13" uniqueCount="12">
  <si>
    <t>Chris Butch</t>
  </si>
  <si>
    <t>Lab Practical</t>
  </si>
  <si>
    <t>Time (s)</t>
  </si>
  <si>
    <t>Displacement (m)</t>
  </si>
  <si>
    <t>Velocity (m/s)</t>
  </si>
  <si>
    <t>Mass of Weights (g)</t>
  </si>
  <si>
    <t>Mass of Hanger (g)</t>
  </si>
  <si>
    <t>Mass of Spring (g)</t>
  </si>
  <si>
    <t>Total KE</t>
  </si>
  <si>
    <t>Total PE</t>
  </si>
  <si>
    <t>Spring Constant</t>
  </si>
  <si>
    <t>Total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</si>
</sst>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KE, PE, and Total E vs. Time (s)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Sheet1!$E$5</c:f>
              <c:strCache>
                <c:ptCount val="1"/>
                <c:pt idx="0">
                  <c:v>Total KE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Sheet1!$D$6:$D$38</c:f>
              <c:numCache>
                <c:formatCode>General</c:formatCode>
                <c:ptCount val="33"/>
                <c:pt idx="0">
                  <c:v>0.16</c:v>
                </c:pt>
                <c:pt idx="1">
                  <c:v>0.2</c:v>
                </c:pt>
                <c:pt idx="2">
                  <c:v>0.24</c:v>
                </c:pt>
                <c:pt idx="3">
                  <c:v>0.28000000000000003</c:v>
                </c:pt>
                <c:pt idx="4">
                  <c:v>0.32</c:v>
                </c:pt>
                <c:pt idx="5">
                  <c:v>0.36</c:v>
                </c:pt>
                <c:pt idx="6">
                  <c:v>0.4</c:v>
                </c:pt>
                <c:pt idx="7">
                  <c:v>0.44</c:v>
                </c:pt>
                <c:pt idx="8">
                  <c:v>0.48</c:v>
                </c:pt>
                <c:pt idx="9">
                  <c:v>0.52</c:v>
                </c:pt>
                <c:pt idx="10">
                  <c:v>0.56000000000000005</c:v>
                </c:pt>
                <c:pt idx="11">
                  <c:v>0.6</c:v>
                </c:pt>
                <c:pt idx="12">
                  <c:v>0.64</c:v>
                </c:pt>
                <c:pt idx="13">
                  <c:v>0.68</c:v>
                </c:pt>
                <c:pt idx="14">
                  <c:v>0.72</c:v>
                </c:pt>
                <c:pt idx="15">
                  <c:v>0.76</c:v>
                </c:pt>
                <c:pt idx="16">
                  <c:v>0.8</c:v>
                </c:pt>
                <c:pt idx="17">
                  <c:v>0.84</c:v>
                </c:pt>
                <c:pt idx="18">
                  <c:v>0.88</c:v>
                </c:pt>
                <c:pt idx="19">
                  <c:v>0.92</c:v>
                </c:pt>
                <c:pt idx="20">
                  <c:v>0.96</c:v>
                </c:pt>
                <c:pt idx="21">
                  <c:v>1</c:v>
                </c:pt>
                <c:pt idx="22">
                  <c:v>1.04</c:v>
                </c:pt>
                <c:pt idx="23">
                  <c:v>1.08</c:v>
                </c:pt>
                <c:pt idx="24">
                  <c:v>1.1200000000000001</c:v>
                </c:pt>
                <c:pt idx="25">
                  <c:v>1.1599999999999999</c:v>
                </c:pt>
                <c:pt idx="26">
                  <c:v>1.2</c:v>
                </c:pt>
                <c:pt idx="27">
                  <c:v>1.24</c:v>
                </c:pt>
                <c:pt idx="28">
                  <c:v>1.28</c:v>
                </c:pt>
                <c:pt idx="29">
                  <c:v>1.32</c:v>
                </c:pt>
                <c:pt idx="30">
                  <c:v>1.36</c:v>
                </c:pt>
                <c:pt idx="31">
                  <c:v>1.4</c:v>
                </c:pt>
                <c:pt idx="32">
                  <c:v>1.44</c:v>
                </c:pt>
              </c:numCache>
            </c:numRef>
          </c:xVal>
          <c:yVal>
            <c:numRef>
              <c:f>Sheet1!$E$6:$E$38</c:f>
              <c:numCache>
                <c:formatCode>General</c:formatCode>
                <c:ptCount val="33"/>
                <c:pt idx="0">
                  <c:v>128.74795819304907</c:v>
                </c:pt>
                <c:pt idx="1">
                  <c:v>122.83994720447613</c:v>
                </c:pt>
                <c:pt idx="2">
                  <c:v>106.56506468143107</c:v>
                </c:pt>
                <c:pt idx="3">
                  <c:v>87.366801819819614</c:v>
                </c:pt>
                <c:pt idx="4">
                  <c:v>65.585317002693088</c:v>
                </c:pt>
                <c:pt idx="5">
                  <c:v>42.349028734978759</c:v>
                </c:pt>
                <c:pt idx="6">
                  <c:v>21.133330029905597</c:v>
                </c:pt>
                <c:pt idx="7">
                  <c:v>6.2100419432766918</c:v>
                </c:pt>
                <c:pt idx="8">
                  <c:v>0.14383051679175674</c:v>
                </c:pt>
                <c:pt idx="9">
                  <c:v>2.6364650808566092</c:v>
                </c:pt>
                <c:pt idx="10">
                  <c:v>12.813316207125359</c:v>
                </c:pt>
                <c:pt idx="11">
                  <c:v>30.278195068734043</c:v>
                </c:pt>
                <c:pt idx="12">
                  <c:v>52.929731899794454</c:v>
                </c:pt>
                <c:pt idx="13">
                  <c:v>77.299744281832815</c:v>
                </c:pt>
                <c:pt idx="14">
                  <c:v>99.010617813209748</c:v>
                </c:pt>
                <c:pt idx="15">
                  <c:v>114.91539732138213</c:v>
                </c:pt>
                <c:pt idx="16">
                  <c:v>124.96057551989054</c:v>
                </c:pt>
                <c:pt idx="17">
                  <c:v>123.76194709675403</c:v>
                </c:pt>
                <c:pt idx="18">
                  <c:v>112.05561475651987</c:v>
                </c:pt>
                <c:pt idx="19">
                  <c:v>97.46565175721544</c:v>
                </c:pt>
                <c:pt idx="20">
                  <c:v>74.851688062761198</c:v>
                </c:pt>
                <c:pt idx="21">
                  <c:v>46.963442195834958</c:v>
                </c:pt>
                <c:pt idx="22">
                  <c:v>23.688500272560269</c:v>
                </c:pt>
                <c:pt idx="23">
                  <c:v>8.0304476740979496</c:v>
                </c:pt>
                <c:pt idx="24">
                  <c:v>0.64084117410498587</c:v>
                </c:pt>
                <c:pt idx="25">
                  <c:v>1.5792829098851444</c:v>
                </c:pt>
                <c:pt idx="26">
                  <c:v>11.200885967477376</c:v>
                </c:pt>
                <c:pt idx="27">
                  <c:v>29.098630252504677</c:v>
                </c:pt>
                <c:pt idx="28">
                  <c:v>53.315862222115456</c:v>
                </c:pt>
                <c:pt idx="29">
                  <c:v>80.457467795159317</c:v>
                </c:pt>
                <c:pt idx="30">
                  <c:v>101.95689015306402</c:v>
                </c:pt>
                <c:pt idx="31">
                  <c:v>115.09020679962305</c:v>
                </c:pt>
                <c:pt idx="32">
                  <c:v>124.18733815256687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66-451E-8ED9-63881B31B4C4}"/>
            </c:ext>
          </c:extLst>
        </c:ser>
        <c:ser>
          <c:idx val="1"/>
          <c:order val="1"/>
          <c:tx>
            <c:strRef>
              <c:f>Sheet1!$F$5</c:f>
              <c:strCache>
                <c:ptCount val="1"/>
                <c:pt idx="0">
                  <c:v>Total PE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Sheet1!$D$6:$D$38</c:f>
              <c:numCache>
                <c:formatCode>General</c:formatCode>
                <c:ptCount val="33"/>
                <c:pt idx="0">
                  <c:v>0.16</c:v>
                </c:pt>
                <c:pt idx="1">
                  <c:v>0.2</c:v>
                </c:pt>
                <c:pt idx="2">
                  <c:v>0.24</c:v>
                </c:pt>
                <c:pt idx="3">
                  <c:v>0.28000000000000003</c:v>
                </c:pt>
                <c:pt idx="4">
                  <c:v>0.32</c:v>
                </c:pt>
                <c:pt idx="5">
                  <c:v>0.36</c:v>
                </c:pt>
                <c:pt idx="6">
                  <c:v>0.4</c:v>
                </c:pt>
                <c:pt idx="7">
                  <c:v>0.44</c:v>
                </c:pt>
                <c:pt idx="8">
                  <c:v>0.48</c:v>
                </c:pt>
                <c:pt idx="9">
                  <c:v>0.52</c:v>
                </c:pt>
                <c:pt idx="10">
                  <c:v>0.56000000000000005</c:v>
                </c:pt>
                <c:pt idx="11">
                  <c:v>0.6</c:v>
                </c:pt>
                <c:pt idx="12">
                  <c:v>0.64</c:v>
                </c:pt>
                <c:pt idx="13">
                  <c:v>0.68</c:v>
                </c:pt>
                <c:pt idx="14">
                  <c:v>0.72</c:v>
                </c:pt>
                <c:pt idx="15">
                  <c:v>0.76</c:v>
                </c:pt>
                <c:pt idx="16">
                  <c:v>0.8</c:v>
                </c:pt>
                <c:pt idx="17">
                  <c:v>0.84</c:v>
                </c:pt>
                <c:pt idx="18">
                  <c:v>0.88</c:v>
                </c:pt>
                <c:pt idx="19">
                  <c:v>0.92</c:v>
                </c:pt>
                <c:pt idx="20">
                  <c:v>0.96</c:v>
                </c:pt>
                <c:pt idx="21">
                  <c:v>1</c:v>
                </c:pt>
                <c:pt idx="22">
                  <c:v>1.04</c:v>
                </c:pt>
                <c:pt idx="23">
                  <c:v>1.08</c:v>
                </c:pt>
                <c:pt idx="24">
                  <c:v>1.1200000000000001</c:v>
                </c:pt>
                <c:pt idx="25">
                  <c:v>1.1599999999999999</c:v>
                </c:pt>
                <c:pt idx="26">
                  <c:v>1.2</c:v>
                </c:pt>
                <c:pt idx="27">
                  <c:v>1.24</c:v>
                </c:pt>
                <c:pt idx="28">
                  <c:v>1.28</c:v>
                </c:pt>
                <c:pt idx="29">
                  <c:v>1.32</c:v>
                </c:pt>
                <c:pt idx="30">
                  <c:v>1.36</c:v>
                </c:pt>
                <c:pt idx="31">
                  <c:v>1.4</c:v>
                </c:pt>
                <c:pt idx="32">
                  <c:v>1.44</c:v>
                </c:pt>
              </c:numCache>
            </c:numRef>
          </c:xVal>
          <c:yVal>
            <c:numRef>
              <c:f>Sheet1!$F$6:$F$38</c:f>
              <c:numCache>
                <c:formatCode>General</c:formatCode>
                <c:ptCount val="33"/>
                <c:pt idx="0">
                  <c:v>1.3287012499999998E-4</c:v>
                </c:pt>
                <c:pt idx="1">
                  <c:v>5.908143858697926</c:v>
                </c:pt>
                <c:pt idx="2">
                  <c:v>22.183026381742991</c:v>
                </c:pt>
                <c:pt idx="3">
                  <c:v>41.381289243354445</c:v>
                </c:pt>
                <c:pt idx="4">
                  <c:v>63.16277406048097</c:v>
                </c:pt>
                <c:pt idx="5">
                  <c:v>86.399062328195299</c:v>
                </c:pt>
                <c:pt idx="6">
                  <c:v>107.61476103326846</c:v>
                </c:pt>
                <c:pt idx="7">
                  <c:v>122.53804911989737</c:v>
                </c:pt>
                <c:pt idx="8">
                  <c:v>128.60426054638231</c:v>
                </c:pt>
                <c:pt idx="9">
                  <c:v>126.11162598231745</c:v>
                </c:pt>
                <c:pt idx="10">
                  <c:v>115.9347748560487</c:v>
                </c:pt>
                <c:pt idx="11">
                  <c:v>98.469895994440009</c:v>
                </c:pt>
                <c:pt idx="12">
                  <c:v>75.818359163379597</c:v>
                </c:pt>
                <c:pt idx="13">
                  <c:v>51.448346781341243</c:v>
                </c:pt>
                <c:pt idx="14">
                  <c:v>29.73747324996431</c:v>
                </c:pt>
                <c:pt idx="15">
                  <c:v>13.832693741791928</c:v>
                </c:pt>
                <c:pt idx="16">
                  <c:v>3.7875155432835186</c:v>
                </c:pt>
                <c:pt idx="17">
                  <c:v>4.9861439664200304</c:v>
                </c:pt>
                <c:pt idx="18">
                  <c:v>16.692476306654186</c:v>
                </c:pt>
                <c:pt idx="19">
                  <c:v>31.282439305958619</c:v>
                </c:pt>
                <c:pt idx="20">
                  <c:v>53.89640300041286</c:v>
                </c:pt>
                <c:pt idx="21">
                  <c:v>81.784648867339101</c:v>
                </c:pt>
                <c:pt idx="22">
                  <c:v>105.05959079061378</c:v>
                </c:pt>
                <c:pt idx="23">
                  <c:v>120.7176433890761</c:v>
                </c:pt>
                <c:pt idx="24">
                  <c:v>128.10724988906907</c:v>
                </c:pt>
                <c:pt idx="25">
                  <c:v>127.16880815328891</c:v>
                </c:pt>
                <c:pt idx="26">
                  <c:v>117.54720509569668</c:v>
                </c:pt>
                <c:pt idx="27">
                  <c:v>99.649460810669382</c:v>
                </c:pt>
                <c:pt idx="28">
                  <c:v>75.432228841058603</c:v>
                </c:pt>
                <c:pt idx="29">
                  <c:v>48.290623268014741</c:v>
                </c:pt>
                <c:pt idx="30">
                  <c:v>26.791200910110035</c:v>
                </c:pt>
                <c:pt idx="31">
                  <c:v>13.657884263551011</c:v>
                </c:pt>
                <c:pt idx="32">
                  <c:v>4.5607529106071922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66-451E-8ED9-63881B31B4C4}"/>
            </c:ext>
          </c:extLst>
        </c:ser>
        <c:ser>
          <c:idx val="2"/>
          <c:order val="2"/>
          <c:tx>
            <c:strRef>
              <c:f>Sheet1!$G$5</c:f>
              <c:strCache>
                <c:ptCount val="1"/>
                <c:pt idx="0">
                  <c:v>Total 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Sheet1!$D$6:$D$38</c:f>
              <c:numCache>
                <c:formatCode>General</c:formatCode>
                <c:ptCount val="33"/>
                <c:pt idx="0">
                  <c:v>0.16</c:v>
                </c:pt>
                <c:pt idx="1">
                  <c:v>0.2</c:v>
                </c:pt>
                <c:pt idx="2">
                  <c:v>0.24</c:v>
                </c:pt>
                <c:pt idx="3">
                  <c:v>0.28000000000000003</c:v>
                </c:pt>
                <c:pt idx="4">
                  <c:v>0.32</c:v>
                </c:pt>
                <c:pt idx="5">
                  <c:v>0.36</c:v>
                </c:pt>
                <c:pt idx="6">
                  <c:v>0.4</c:v>
                </c:pt>
                <c:pt idx="7">
                  <c:v>0.44</c:v>
                </c:pt>
                <c:pt idx="8">
                  <c:v>0.48</c:v>
                </c:pt>
                <c:pt idx="9">
                  <c:v>0.52</c:v>
                </c:pt>
                <c:pt idx="10">
                  <c:v>0.56000000000000005</c:v>
                </c:pt>
                <c:pt idx="11">
                  <c:v>0.6</c:v>
                </c:pt>
                <c:pt idx="12">
                  <c:v>0.64</c:v>
                </c:pt>
                <c:pt idx="13">
                  <c:v>0.68</c:v>
                </c:pt>
                <c:pt idx="14">
                  <c:v>0.72</c:v>
                </c:pt>
                <c:pt idx="15">
                  <c:v>0.76</c:v>
                </c:pt>
                <c:pt idx="16">
                  <c:v>0.8</c:v>
                </c:pt>
                <c:pt idx="17">
                  <c:v>0.84</c:v>
                </c:pt>
                <c:pt idx="18">
                  <c:v>0.88</c:v>
                </c:pt>
                <c:pt idx="19">
                  <c:v>0.92</c:v>
                </c:pt>
                <c:pt idx="20">
                  <c:v>0.96</c:v>
                </c:pt>
                <c:pt idx="21">
                  <c:v>1</c:v>
                </c:pt>
                <c:pt idx="22">
                  <c:v>1.04</c:v>
                </c:pt>
                <c:pt idx="23">
                  <c:v>1.08</c:v>
                </c:pt>
                <c:pt idx="24">
                  <c:v>1.1200000000000001</c:v>
                </c:pt>
                <c:pt idx="25">
                  <c:v>1.1599999999999999</c:v>
                </c:pt>
                <c:pt idx="26">
                  <c:v>1.2</c:v>
                </c:pt>
                <c:pt idx="27">
                  <c:v>1.24</c:v>
                </c:pt>
                <c:pt idx="28">
                  <c:v>1.28</c:v>
                </c:pt>
                <c:pt idx="29">
                  <c:v>1.32</c:v>
                </c:pt>
                <c:pt idx="30">
                  <c:v>1.36</c:v>
                </c:pt>
                <c:pt idx="31">
                  <c:v>1.4</c:v>
                </c:pt>
                <c:pt idx="32">
                  <c:v>1.44</c:v>
                </c:pt>
              </c:numCache>
            </c:numRef>
          </c:xVal>
          <c:yVal>
            <c:numRef>
              <c:f>Sheet1!$G$6:$G$38</c:f>
              <c:numCache>
                <c:formatCode>General</c:formatCode>
                <c:ptCount val="33"/>
                <c:pt idx="0">
                  <c:v>128.74809106317406</c:v>
                </c:pt>
                <c:pt idx="1">
                  <c:v>128.74809106317406</c:v>
                </c:pt>
                <c:pt idx="2">
                  <c:v>128.74809106317406</c:v>
                </c:pt>
                <c:pt idx="3">
                  <c:v>128.74809106317406</c:v>
                </c:pt>
                <c:pt idx="4">
                  <c:v>128.74809106317406</c:v>
                </c:pt>
                <c:pt idx="5">
                  <c:v>128.74809106317406</c:v>
                </c:pt>
                <c:pt idx="6">
                  <c:v>128.74809106317406</c:v>
                </c:pt>
                <c:pt idx="7">
                  <c:v>128.74809106317406</c:v>
                </c:pt>
                <c:pt idx="8">
                  <c:v>128.74809106317406</c:v>
                </c:pt>
                <c:pt idx="9">
                  <c:v>128.74809106317406</c:v>
                </c:pt>
                <c:pt idx="10">
                  <c:v>128.74809106317406</c:v>
                </c:pt>
                <c:pt idx="11">
                  <c:v>128.74809106317406</c:v>
                </c:pt>
                <c:pt idx="12">
                  <c:v>128.74809106317406</c:v>
                </c:pt>
                <c:pt idx="13">
                  <c:v>128.74809106317406</c:v>
                </c:pt>
                <c:pt idx="14">
                  <c:v>128.74809106317406</c:v>
                </c:pt>
                <c:pt idx="15">
                  <c:v>128.74809106317406</c:v>
                </c:pt>
                <c:pt idx="16">
                  <c:v>128.74809106317406</c:v>
                </c:pt>
                <c:pt idx="17">
                  <c:v>128.74809106317406</c:v>
                </c:pt>
                <c:pt idx="18">
                  <c:v>128.74809106317406</c:v>
                </c:pt>
                <c:pt idx="19">
                  <c:v>128.74809106317406</c:v>
                </c:pt>
                <c:pt idx="20">
                  <c:v>128.74809106317406</c:v>
                </c:pt>
                <c:pt idx="21">
                  <c:v>128.74809106317406</c:v>
                </c:pt>
                <c:pt idx="22">
                  <c:v>128.74809106317406</c:v>
                </c:pt>
                <c:pt idx="23">
                  <c:v>128.74809106317406</c:v>
                </c:pt>
                <c:pt idx="24">
                  <c:v>128.74809106317406</c:v>
                </c:pt>
                <c:pt idx="25">
                  <c:v>128.74809106317406</c:v>
                </c:pt>
                <c:pt idx="26">
                  <c:v>128.74809106317406</c:v>
                </c:pt>
                <c:pt idx="27">
                  <c:v>128.74809106317406</c:v>
                </c:pt>
                <c:pt idx="28">
                  <c:v>128.74809106317406</c:v>
                </c:pt>
                <c:pt idx="29">
                  <c:v>128.74809106317406</c:v>
                </c:pt>
                <c:pt idx="30">
                  <c:v>128.74809106317406</c:v>
                </c:pt>
                <c:pt idx="31">
                  <c:v>128.74809106317406</c:v>
                </c:pt>
                <c:pt idx="32">
                  <c:v>128.74809106317406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166-451E-8ED9-63881B31B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671272"/>
        <c:axId val="665675864"/>
      </c:scatterChart>
      <c:valAx>
        <c:axId val="665671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675864"/>
        <c:crosses val="autoZero"/>
        <c:crossBetween val="midCat"/>
      </c:valAx>
      <c:valAx>
        <c:axId val="665675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6712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452437</xdr:colOff>
      <xdr:row>6</xdr:row>
      <xdr:rowOff>147637</xdr:rowOff>
    </xdr:from>
    <xdr:to>
      <xdr:col>15</xdr:col>
      <xdr:colOff>76200</xdr:colOff>
      <xdr:row>25</xdr:row>
      <xdr:rowOff>161925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4BBEB26-8D43-4C82-AB60-C171F34708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5B99E-48DF-4F6A-96BD-BF5ABA983B33}">
  <dimension ref="A1:M38"/>
  <sheetViews>
    <sheetView tabSelected="1" topLeftCell="A4" zoomScaleNormal="100" workbookViewId="0">
      <selection activeCell="T30" sqref="T30"/>
    </sheetView>
  </sheetViews>
  <sheetFormatPr defaultRowHeight="15" x14ac:dyDescent="0.25"/>
  <cols>
    <col min="1" max="1" width="12.7109375" customWidth="1"/>
    <col min="2" max="2" width="16.140625" customWidth="1"/>
    <col min="3" max="3" width="15.7109375" customWidth="1"/>
    <col min="12" max="12" width="18.140625" customWidth="1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</row>
    <row r="2" spans="1:13" x14ac:dyDescent="0.25">
      <c r="A2" s="1" t="s">
        <v>1</v>
      </c>
      <c r="B2" s="1"/>
      <c r="C2" s="1"/>
      <c r="D2" s="1"/>
      <c r="E2" s="1"/>
      <c r="F2" s="1"/>
      <c r="G2" s="1"/>
      <c r="L2" s="1" t="s">
        <v>5</v>
      </c>
      <c r="M2">
        <v>300</v>
      </c>
    </row>
    <row r="3" spans="1:13" x14ac:dyDescent="0.25">
      <c r="A3" s="1"/>
      <c r="B3" s="1"/>
      <c r="C3" s="1"/>
      <c r="D3" s="1"/>
      <c r="E3" s="1"/>
      <c r="F3" s="1"/>
      <c r="G3" s="1"/>
      <c r="L3" s="1" t="s">
        <v>6</v>
      </c>
      <c r="M3">
        <v>50</v>
      </c>
    </row>
    <row r="4" spans="1:13" x14ac:dyDescent="0.25">
      <c r="A4" s="1"/>
      <c r="B4" s="1"/>
      <c r="C4" s="1"/>
      <c r="D4" s="1"/>
      <c r="E4" s="1"/>
      <c r="F4" s="1"/>
      <c r="G4" s="1"/>
      <c r="L4" s="1" t="s">
        <v>7</v>
      </c>
      <c r="M4">
        <v>164.9</v>
      </c>
    </row>
    <row r="5" spans="1:13" x14ac:dyDescent="0.25">
      <c r="A5" s="1" t="s">
        <v>2</v>
      </c>
      <c r="B5" s="1" t="s">
        <v>3</v>
      </c>
      <c r="C5" s="1" t="s">
        <v>4</v>
      </c>
      <c r="D5" s="1" t="s">
        <v>2</v>
      </c>
      <c r="E5" s="1" t="s">
        <v>8</v>
      </c>
      <c r="F5" s="1" t="s">
        <v>9</v>
      </c>
      <c r="G5" s="1" t="s">
        <v>11</v>
      </c>
      <c r="L5" s="1" t="s">
        <v>10</v>
      </c>
      <c r="M5">
        <v>10</v>
      </c>
    </row>
    <row r="6" spans="1:13" x14ac:dyDescent="0.25">
      <c r="A6">
        <v>0.16</v>
      </c>
      <c r="B6">
        <v>-5.1549999999999999E-3</v>
      </c>
      <c r="C6">
        <v>0.79739872023799996</v>
      </c>
      <c r="D6">
        <f>A6</f>
        <v>0.16</v>
      </c>
      <c r="E6">
        <f>(0.5)*(300+50+((1/3)*164.9))*(C6^2)</f>
        <v>128.74795819304907</v>
      </c>
      <c r="F6">
        <f>(1/2)*(10)*(B6^2)</f>
        <v>1.3287012499999998E-4</v>
      </c>
      <c r="G6">
        <f>E6+F6</f>
        <v>128.74809106317406</v>
      </c>
    </row>
    <row r="7" spans="1:13" x14ac:dyDescent="0.25">
      <c r="A7">
        <v>0.2</v>
      </c>
      <c r="B7">
        <v>2.8696166666699999E-2</v>
      </c>
      <c r="C7">
        <v>0.77888828124999998</v>
      </c>
      <c r="D7">
        <f t="shared" ref="D7:D38" si="0">A7</f>
        <v>0.2</v>
      </c>
      <c r="E7">
        <f>(0.5)*(300+50+((1/3)*164.9))*(C7^2)</f>
        <v>122.83994720447613</v>
      </c>
      <c r="F7">
        <f>G$6-E7</f>
        <v>5.908143858697926</v>
      </c>
      <c r="G7">
        <f t="shared" ref="G7:G38" si="1">E7+F7</f>
        <v>128.74809106317406</v>
      </c>
    </row>
    <row r="8" spans="1:13" x14ac:dyDescent="0.25">
      <c r="A8">
        <v>0.24</v>
      </c>
      <c r="B8">
        <v>5.9282500000000002E-2</v>
      </c>
      <c r="C8">
        <v>0.72545885416699996</v>
      </c>
      <c r="D8">
        <f t="shared" si="0"/>
        <v>0.24</v>
      </c>
      <c r="E8">
        <f t="shared" ref="E7:E38" si="2">(0.5)*(300+50+((1/3)*164.9))*(C8^2)</f>
        <v>106.56506468143107</v>
      </c>
      <c r="F8">
        <f t="shared" ref="F8:F38" si="3">G$6-E8</f>
        <v>22.183026381742991</v>
      </c>
      <c r="G8">
        <f t="shared" si="1"/>
        <v>128.74809106317406</v>
      </c>
    </row>
    <row r="9" spans="1:13" x14ac:dyDescent="0.25">
      <c r="A9">
        <v>0.28000000000000003</v>
      </c>
      <c r="B9">
        <v>8.7291333333299997E-2</v>
      </c>
      <c r="C9">
        <v>0.65686871527799995</v>
      </c>
      <c r="D9">
        <f t="shared" si="0"/>
        <v>0.28000000000000003</v>
      </c>
      <c r="E9">
        <f t="shared" si="2"/>
        <v>87.366801819819614</v>
      </c>
      <c r="F9">
        <f t="shared" si="3"/>
        <v>41.381289243354445</v>
      </c>
      <c r="G9">
        <f t="shared" si="1"/>
        <v>128.74809106317406</v>
      </c>
    </row>
    <row r="10" spans="1:13" x14ac:dyDescent="0.25">
      <c r="A10">
        <v>0.32</v>
      </c>
      <c r="B10">
        <v>0.112722666667</v>
      </c>
      <c r="C10">
        <v>0.56912631944400005</v>
      </c>
      <c r="D10">
        <f t="shared" si="0"/>
        <v>0.32</v>
      </c>
      <c r="E10">
        <f t="shared" si="2"/>
        <v>65.585317002693088</v>
      </c>
      <c r="F10">
        <f t="shared" si="3"/>
        <v>63.16277406048097</v>
      </c>
      <c r="G10">
        <f t="shared" si="1"/>
        <v>128.74809106317406</v>
      </c>
    </row>
    <row r="11" spans="1:13" x14ac:dyDescent="0.25">
      <c r="A11">
        <v>0.36</v>
      </c>
      <c r="B11">
        <v>0.13420183333300001</v>
      </c>
      <c r="C11">
        <v>0.457327256944</v>
      </c>
      <c r="D11">
        <f t="shared" si="0"/>
        <v>0.36</v>
      </c>
      <c r="E11">
        <f t="shared" si="2"/>
        <v>42.349028734978759</v>
      </c>
      <c r="F11">
        <f t="shared" si="3"/>
        <v>86.399062328195299</v>
      </c>
      <c r="G11">
        <f t="shared" si="1"/>
        <v>128.74809106317406</v>
      </c>
    </row>
    <row r="12" spans="1:13" x14ac:dyDescent="0.25">
      <c r="A12">
        <v>0.4</v>
      </c>
      <c r="B12">
        <v>0.15069783333299999</v>
      </c>
      <c r="C12">
        <v>0.32306456597200001</v>
      </c>
      <c r="D12">
        <f t="shared" si="0"/>
        <v>0.4</v>
      </c>
      <c r="E12">
        <f t="shared" si="2"/>
        <v>21.133330029905597</v>
      </c>
      <c r="F12">
        <f t="shared" si="3"/>
        <v>107.61476103326846</v>
      </c>
      <c r="G12">
        <f t="shared" si="1"/>
        <v>128.74809106317406</v>
      </c>
    </row>
    <row r="13" spans="1:13" x14ac:dyDescent="0.25">
      <c r="A13">
        <v>0.44</v>
      </c>
      <c r="B13">
        <v>0.16083600000000001</v>
      </c>
      <c r="C13">
        <v>0.17512680555599999</v>
      </c>
      <c r="D13">
        <f t="shared" si="0"/>
        <v>0.44</v>
      </c>
      <c r="E13">
        <f t="shared" si="2"/>
        <v>6.2100419432766918</v>
      </c>
      <c r="F13">
        <f t="shared" si="3"/>
        <v>122.53804911989737</v>
      </c>
      <c r="G13">
        <f t="shared" si="1"/>
        <v>128.74809106317406</v>
      </c>
    </row>
    <row r="14" spans="1:13" x14ac:dyDescent="0.25">
      <c r="A14">
        <v>0.48</v>
      </c>
      <c r="B14">
        <v>0.16461633333299999</v>
      </c>
      <c r="C14">
        <v>2.66520659722E-2</v>
      </c>
      <c r="D14">
        <f t="shared" si="0"/>
        <v>0.48</v>
      </c>
      <c r="E14">
        <f t="shared" si="2"/>
        <v>0.14383051679175674</v>
      </c>
      <c r="F14">
        <f t="shared" si="3"/>
        <v>128.60426054638231</v>
      </c>
      <c r="G14">
        <f t="shared" si="1"/>
        <v>128.74809106317406</v>
      </c>
    </row>
    <row r="15" spans="1:13" x14ac:dyDescent="0.25">
      <c r="A15">
        <v>0.52</v>
      </c>
      <c r="B15">
        <v>0.16238250000000001</v>
      </c>
      <c r="C15">
        <v>-0.11410807291699999</v>
      </c>
      <c r="D15">
        <f t="shared" si="0"/>
        <v>0.52</v>
      </c>
      <c r="E15">
        <f t="shared" si="2"/>
        <v>2.6364650808566092</v>
      </c>
      <c r="F15">
        <f t="shared" si="3"/>
        <v>126.11162598231745</v>
      </c>
      <c r="G15">
        <f t="shared" si="1"/>
        <v>128.74809106317406</v>
      </c>
    </row>
    <row r="16" spans="1:13" x14ac:dyDescent="0.25">
      <c r="A16">
        <v>0.56000000000000005</v>
      </c>
      <c r="B16">
        <v>0.15533733333300001</v>
      </c>
      <c r="C16">
        <v>-0.25155684027800002</v>
      </c>
      <c r="D16">
        <f t="shared" si="0"/>
        <v>0.56000000000000005</v>
      </c>
      <c r="E16">
        <f t="shared" si="2"/>
        <v>12.813316207125359</v>
      </c>
      <c r="F16">
        <f t="shared" si="3"/>
        <v>115.9347748560487</v>
      </c>
      <c r="G16">
        <f t="shared" si="1"/>
        <v>128.74809106317406</v>
      </c>
    </row>
    <row r="17" spans="1:7" x14ac:dyDescent="0.25">
      <c r="A17">
        <v>0.6</v>
      </c>
      <c r="B17">
        <v>0.14227799999999999</v>
      </c>
      <c r="C17">
        <v>-0.386696597222</v>
      </c>
      <c r="D17">
        <f t="shared" si="0"/>
        <v>0.6</v>
      </c>
      <c r="E17">
        <f t="shared" si="2"/>
        <v>30.278195068734043</v>
      </c>
      <c r="F17">
        <f t="shared" si="3"/>
        <v>98.469895994440009</v>
      </c>
      <c r="G17">
        <f t="shared" si="1"/>
        <v>128.74809106317406</v>
      </c>
    </row>
    <row r="18" spans="1:7" x14ac:dyDescent="0.25">
      <c r="A18">
        <v>0.64</v>
      </c>
      <c r="B18">
        <v>0.123891833333</v>
      </c>
      <c r="C18">
        <v>-0.51127576388899998</v>
      </c>
      <c r="D18">
        <f t="shared" si="0"/>
        <v>0.64</v>
      </c>
      <c r="E18">
        <f t="shared" si="2"/>
        <v>52.929731899794454</v>
      </c>
      <c r="F18">
        <f t="shared" si="3"/>
        <v>75.818359163379597</v>
      </c>
      <c r="G18">
        <f t="shared" si="1"/>
        <v>128.74809106317406</v>
      </c>
    </row>
    <row r="19" spans="1:7" x14ac:dyDescent="0.25">
      <c r="A19">
        <v>0.68</v>
      </c>
      <c r="B19">
        <v>0.100350666667</v>
      </c>
      <c r="C19">
        <v>-0.61786612847199995</v>
      </c>
      <c r="D19">
        <f t="shared" si="0"/>
        <v>0.68</v>
      </c>
      <c r="E19">
        <f t="shared" si="2"/>
        <v>77.299744281832815</v>
      </c>
      <c r="F19">
        <f t="shared" si="3"/>
        <v>51.448346781341243</v>
      </c>
      <c r="G19">
        <f t="shared" si="1"/>
        <v>128.74809106317406</v>
      </c>
    </row>
    <row r="20" spans="1:7" x14ac:dyDescent="0.25">
      <c r="A20">
        <v>0.72</v>
      </c>
      <c r="B20">
        <v>7.3029166666699993E-2</v>
      </c>
      <c r="C20">
        <v>-0.699272170139</v>
      </c>
      <c r="D20">
        <f t="shared" si="0"/>
        <v>0.72</v>
      </c>
      <c r="E20">
        <f t="shared" si="2"/>
        <v>99.010617813209748</v>
      </c>
      <c r="F20">
        <f t="shared" si="3"/>
        <v>29.73747324996431</v>
      </c>
      <c r="G20">
        <f t="shared" si="1"/>
        <v>128.74809106317406</v>
      </c>
    </row>
    <row r="21" spans="1:7" x14ac:dyDescent="0.25">
      <c r="A21">
        <v>0.76</v>
      </c>
      <c r="B21">
        <v>4.29583333333E-2</v>
      </c>
      <c r="C21">
        <v>-0.75334597222199995</v>
      </c>
      <c r="D21">
        <f t="shared" si="0"/>
        <v>0.76</v>
      </c>
      <c r="E21">
        <f t="shared" si="2"/>
        <v>114.91539732138213</v>
      </c>
      <c r="F21">
        <f t="shared" si="3"/>
        <v>13.832693741791928</v>
      </c>
      <c r="G21">
        <f t="shared" si="1"/>
        <v>128.74809106317406</v>
      </c>
    </row>
    <row r="22" spans="1:7" x14ac:dyDescent="0.25">
      <c r="A22">
        <v>0.8</v>
      </c>
      <c r="B22">
        <v>1.1684666666700001E-2</v>
      </c>
      <c r="C22">
        <v>-0.78558262152799996</v>
      </c>
      <c r="D22">
        <f t="shared" si="0"/>
        <v>0.8</v>
      </c>
      <c r="E22">
        <f t="shared" si="2"/>
        <v>124.96057551989054</v>
      </c>
      <c r="F22">
        <f t="shared" si="3"/>
        <v>3.7875155432835186</v>
      </c>
      <c r="G22">
        <f t="shared" si="1"/>
        <v>128.74809106317406</v>
      </c>
    </row>
    <row r="23" spans="1:7" x14ac:dyDescent="0.25">
      <c r="A23">
        <v>0.84</v>
      </c>
      <c r="B23">
        <v>-2.19946666667E-2</v>
      </c>
      <c r="C23">
        <v>-0.78180586805600005</v>
      </c>
      <c r="D23">
        <f t="shared" si="0"/>
        <v>0.84</v>
      </c>
      <c r="E23">
        <f t="shared" si="2"/>
        <v>123.76194709675403</v>
      </c>
      <c r="F23">
        <f t="shared" si="3"/>
        <v>4.9861439664200304</v>
      </c>
      <c r="G23">
        <f t="shared" si="1"/>
        <v>128.74809106317406</v>
      </c>
    </row>
    <row r="24" spans="1:7" x14ac:dyDescent="0.25">
      <c r="A24">
        <v>0.88</v>
      </c>
      <c r="B24">
        <v>-5.2752833333299998E-2</v>
      </c>
      <c r="C24">
        <v>-0.74391303819400001</v>
      </c>
      <c r="D24">
        <f t="shared" si="0"/>
        <v>0.88</v>
      </c>
      <c r="E24">
        <f t="shared" si="2"/>
        <v>112.05561475651987</v>
      </c>
      <c r="F24">
        <f t="shared" si="3"/>
        <v>16.692476306654186</v>
      </c>
      <c r="G24">
        <f t="shared" si="1"/>
        <v>128.74809106317406</v>
      </c>
    </row>
    <row r="25" spans="1:7" x14ac:dyDescent="0.25">
      <c r="A25">
        <v>0.92</v>
      </c>
      <c r="B25">
        <v>-8.1792666666700001E-2</v>
      </c>
      <c r="C25">
        <v>-0.69379498263899997</v>
      </c>
      <c r="D25">
        <f t="shared" si="0"/>
        <v>0.92</v>
      </c>
      <c r="E25">
        <f t="shared" si="2"/>
        <v>97.46565175721544</v>
      </c>
      <c r="F25">
        <f t="shared" si="3"/>
        <v>31.282439305958619</v>
      </c>
      <c r="G25">
        <f t="shared" si="1"/>
        <v>128.74809106317406</v>
      </c>
    </row>
    <row r="26" spans="1:7" x14ac:dyDescent="0.25">
      <c r="A26">
        <v>0.96</v>
      </c>
      <c r="B26">
        <v>-0.110317</v>
      </c>
      <c r="C26">
        <v>-0.60800361111099999</v>
      </c>
      <c r="D26">
        <f t="shared" si="0"/>
        <v>0.96</v>
      </c>
      <c r="E26">
        <f t="shared" si="2"/>
        <v>74.851688062761198</v>
      </c>
      <c r="F26">
        <f t="shared" si="3"/>
        <v>53.89640300041286</v>
      </c>
      <c r="G26">
        <f t="shared" si="1"/>
        <v>128.74809106317406</v>
      </c>
    </row>
    <row r="27" spans="1:7" x14ac:dyDescent="0.25">
      <c r="A27">
        <v>1</v>
      </c>
      <c r="B27">
        <v>-0.13299900000000001</v>
      </c>
      <c r="C27">
        <v>-0.48159871527800002</v>
      </c>
      <c r="D27">
        <f t="shared" si="0"/>
        <v>1</v>
      </c>
      <c r="E27">
        <f t="shared" si="2"/>
        <v>46.963442195834958</v>
      </c>
      <c r="F27">
        <f t="shared" si="3"/>
        <v>81.784648867339101</v>
      </c>
      <c r="G27">
        <f t="shared" si="1"/>
        <v>128.74809106317406</v>
      </c>
    </row>
    <row r="28" spans="1:7" x14ac:dyDescent="0.25">
      <c r="A28">
        <v>1.04</v>
      </c>
      <c r="B28">
        <v>-0.14949499999999999</v>
      </c>
      <c r="C28">
        <v>-0.34203782986100001</v>
      </c>
      <c r="D28">
        <f t="shared" si="0"/>
        <v>1.04</v>
      </c>
      <c r="E28">
        <f t="shared" si="2"/>
        <v>23.688500272560269</v>
      </c>
      <c r="F28">
        <f t="shared" si="3"/>
        <v>105.05959079061378</v>
      </c>
      <c r="G28">
        <f t="shared" si="1"/>
        <v>128.74809106317406</v>
      </c>
    </row>
    <row r="29" spans="1:7" x14ac:dyDescent="0.25">
      <c r="A29">
        <v>1.08</v>
      </c>
      <c r="B29">
        <v>-0.1603205</v>
      </c>
      <c r="C29">
        <v>-0.199147673611</v>
      </c>
      <c r="D29">
        <f t="shared" si="0"/>
        <v>1.08</v>
      </c>
      <c r="E29">
        <f t="shared" si="2"/>
        <v>8.0304476740979496</v>
      </c>
      <c r="F29">
        <f t="shared" si="3"/>
        <v>120.7176433890761</v>
      </c>
      <c r="G29">
        <f t="shared" si="1"/>
        <v>128.74809106317406</v>
      </c>
    </row>
    <row r="30" spans="1:7" x14ac:dyDescent="0.25">
      <c r="A30">
        <v>1.1200000000000001</v>
      </c>
      <c r="B30">
        <v>-0.165303666667</v>
      </c>
      <c r="C30">
        <v>-5.6257517361099997E-2</v>
      </c>
      <c r="D30">
        <f t="shared" si="0"/>
        <v>1.1200000000000001</v>
      </c>
      <c r="E30">
        <f t="shared" si="2"/>
        <v>0.64084117410498587</v>
      </c>
      <c r="F30">
        <f t="shared" si="3"/>
        <v>128.10724988906907</v>
      </c>
      <c r="G30">
        <f t="shared" si="1"/>
        <v>128.74809106317406</v>
      </c>
    </row>
    <row r="31" spans="1:7" x14ac:dyDescent="0.25">
      <c r="A31">
        <v>1.1599999999999999</v>
      </c>
      <c r="B31">
        <v>-0.16496</v>
      </c>
      <c r="C31">
        <v>8.8315173611100001E-2</v>
      </c>
      <c r="D31">
        <f t="shared" si="0"/>
        <v>1.1599999999999999</v>
      </c>
      <c r="E31">
        <f t="shared" si="2"/>
        <v>1.5792829098851444</v>
      </c>
      <c r="F31">
        <f t="shared" si="3"/>
        <v>127.16880815328891</v>
      </c>
      <c r="G31">
        <f t="shared" si="1"/>
        <v>128.74809106317406</v>
      </c>
    </row>
    <row r="32" spans="1:7" x14ac:dyDescent="0.25">
      <c r="A32">
        <v>1.2</v>
      </c>
      <c r="B32">
        <v>-0.158430333333</v>
      </c>
      <c r="C32">
        <v>0.235196875</v>
      </c>
      <c r="D32">
        <f t="shared" si="0"/>
        <v>1.2</v>
      </c>
      <c r="E32">
        <f t="shared" si="2"/>
        <v>11.200885967477376</v>
      </c>
      <c r="F32">
        <f t="shared" si="3"/>
        <v>117.54720509569668</v>
      </c>
      <c r="G32">
        <f t="shared" si="1"/>
        <v>128.74809106317406</v>
      </c>
    </row>
    <row r="33" spans="1:7" x14ac:dyDescent="0.25">
      <c r="A33">
        <v>1.24</v>
      </c>
      <c r="B33">
        <v>-0.146058333333</v>
      </c>
      <c r="C33">
        <v>0.37908939236099998</v>
      </c>
      <c r="D33">
        <f t="shared" si="0"/>
        <v>1.24</v>
      </c>
      <c r="E33">
        <f t="shared" si="2"/>
        <v>29.098630252504677</v>
      </c>
      <c r="F33">
        <f t="shared" si="3"/>
        <v>99.649460810669382</v>
      </c>
      <c r="G33">
        <f t="shared" si="1"/>
        <v>128.74809106317406</v>
      </c>
    </row>
    <row r="34" spans="1:7" x14ac:dyDescent="0.25">
      <c r="A34">
        <v>1.28</v>
      </c>
      <c r="B34">
        <v>-0.12767216666699999</v>
      </c>
      <c r="C34">
        <v>0.51313729166699995</v>
      </c>
      <c r="D34">
        <f t="shared" si="0"/>
        <v>1.28</v>
      </c>
      <c r="E34">
        <f t="shared" si="2"/>
        <v>53.315862222115456</v>
      </c>
      <c r="F34">
        <f t="shared" si="3"/>
        <v>75.432228841058603</v>
      </c>
      <c r="G34">
        <f t="shared" si="1"/>
        <v>128.74809106317406</v>
      </c>
    </row>
    <row r="35" spans="1:7" x14ac:dyDescent="0.25">
      <c r="A35">
        <v>1.32</v>
      </c>
      <c r="B35">
        <v>-0.104131</v>
      </c>
      <c r="C35">
        <v>0.63035984374999998</v>
      </c>
      <c r="D35">
        <f t="shared" si="0"/>
        <v>1.32</v>
      </c>
      <c r="E35">
        <f t="shared" si="2"/>
        <v>80.457467795159317</v>
      </c>
      <c r="F35">
        <f t="shared" si="3"/>
        <v>48.290623268014741</v>
      </c>
      <c r="G35">
        <f t="shared" si="1"/>
        <v>128.74809106317406</v>
      </c>
    </row>
    <row r="36" spans="1:7" x14ac:dyDescent="0.25">
      <c r="A36">
        <v>1.36</v>
      </c>
      <c r="B36">
        <v>-7.4919333333300003E-2</v>
      </c>
      <c r="C36">
        <v>0.709600069444</v>
      </c>
      <c r="D36">
        <f t="shared" si="0"/>
        <v>1.36</v>
      </c>
      <c r="E36">
        <f t="shared" si="2"/>
        <v>101.95689015306402</v>
      </c>
      <c r="F36">
        <f t="shared" si="3"/>
        <v>26.791200910110035</v>
      </c>
      <c r="G36">
        <f t="shared" si="1"/>
        <v>128.74809106317406</v>
      </c>
    </row>
    <row r="37" spans="1:7" x14ac:dyDescent="0.25">
      <c r="A37">
        <v>1.4</v>
      </c>
      <c r="B37">
        <v>-4.5364000000000002E-2</v>
      </c>
      <c r="C37">
        <v>0.75391874999999997</v>
      </c>
      <c r="D37">
        <f t="shared" si="0"/>
        <v>1.4</v>
      </c>
      <c r="E37">
        <f t="shared" si="2"/>
        <v>115.09020679962305</v>
      </c>
      <c r="F37">
        <f t="shared" si="3"/>
        <v>13.657884263551011</v>
      </c>
      <c r="G37">
        <f t="shared" si="1"/>
        <v>128.74809106317406</v>
      </c>
    </row>
    <row r="38" spans="1:7" x14ac:dyDescent="0.25">
      <c r="A38">
        <v>1.44</v>
      </c>
      <c r="B38">
        <v>-1.40903333333E-2</v>
      </c>
      <c r="C38">
        <v>0.78314831597199996</v>
      </c>
      <c r="D38">
        <f t="shared" si="0"/>
        <v>1.44</v>
      </c>
      <c r="E38">
        <f t="shared" si="2"/>
        <v>124.18733815256687</v>
      </c>
      <c r="F38">
        <f t="shared" si="3"/>
        <v>4.5607529106071922</v>
      </c>
      <c r="G38">
        <f t="shared" si="1"/>
        <v>128.74809106317406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cp:lastPrinted>2020-11-17T16:59:12Z</cp:lastPrinted>
  <dcterms:created xsi:type="dcterms:W3CDTF">2020-11-17T16:26:11Z</dcterms:created>
  <dcterms:modified xsi:type="dcterms:W3CDTF">2020-11-17T17:00:18Z</dcterms:modified>
</cp:coreProperties>
</file>