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2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Ammar</author>
  </authors>
  <commentList>
    <comment ref="C12" authorId="0">
      <text>
        <r>
          <rPr>
            <b/>
            <sz val="8"/>
            <rFont val="Tahoma"/>
            <family val="0"/>
          </rPr>
          <t>Ammar:</t>
        </r>
        <r>
          <rPr>
            <sz val="8"/>
            <rFont val="Tahoma"/>
            <family val="0"/>
          </rPr>
          <t xml:space="preserve">
source: pilot request, Dispatcher's instructions, Fuel Loader.
</t>
        </r>
      </text>
    </comment>
    <comment ref="C21" authorId="0">
      <text>
        <r>
          <rPr>
            <b/>
            <sz val="8"/>
            <rFont val="Tahoma"/>
            <family val="0"/>
          </rPr>
          <t>Ammar:</t>
        </r>
        <r>
          <rPr>
            <sz val="8"/>
            <rFont val="Tahoma"/>
            <family val="0"/>
          </rPr>
          <t xml:space="preserve">
based on 70 gal needed to carry 200 excess fgal</t>
        </r>
      </text>
    </comment>
  </commentList>
</comments>
</file>

<file path=xl/sharedStrings.xml><?xml version="1.0" encoding="utf-8"?>
<sst xmlns="http://schemas.openxmlformats.org/spreadsheetml/2006/main" count="29" uniqueCount="20">
  <si>
    <t>Flight Number</t>
  </si>
  <si>
    <t>SA222</t>
  </si>
  <si>
    <t>Percent</t>
  </si>
  <si>
    <t>Flight Fuel Required</t>
  </si>
  <si>
    <t>gallons</t>
  </si>
  <si>
    <t>Required</t>
  </si>
  <si>
    <t>Reserve</t>
  </si>
  <si>
    <t>Excess</t>
  </si>
  <si>
    <t>Fuel to Alternate</t>
  </si>
  <si>
    <t>Required Reserve</t>
  </si>
  <si>
    <t>Total Required Fuel</t>
  </si>
  <si>
    <t>Fuel Actually Loaded</t>
  </si>
  <si>
    <t>Fuel in excess of requirement</t>
  </si>
  <si>
    <t>As a percent</t>
  </si>
  <si>
    <t>Total Reserve</t>
  </si>
  <si>
    <t>Intended Reserve</t>
  </si>
  <si>
    <t>Required fuel for extra weight</t>
  </si>
  <si>
    <t>per gal</t>
  </si>
  <si>
    <t>Total required fuel for excess</t>
  </si>
  <si>
    <t>As a percent of fuel needed for flight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</si>
</sst>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b/>
      <sz val="8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19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9" fontId="0" fillId="0" borderId="0" xfId="19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19" applyNumberFormat="1" applyFill="1" applyBorder="1" applyAlignment="1">
      <alignment/>
    </xf>
    <xf numFmtId="0" fontId="4" fillId="0" borderId="0" xfId="0" applyFont="1" applyAlignment="1">
      <alignment/>
    </xf>
    <xf numFmtId="164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9" fontId="0" fillId="0" borderId="0" xfId="19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7" xfId="19" applyNumberFormat="1" applyFill="1" applyBorder="1" applyAlignment="1">
      <alignment/>
    </xf>
    <xf numFmtId="0" fontId="0" fillId="0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Fuel Tank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Required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Sheet1!$F$4</c:f>
              <c:numCache/>
            </c:numRef>
          </c:val>
        </c:ser>
        <c:ser>
          <c:idx val="1"/>
          <c:order val="1"/>
          <c:tx>
            <c:strRef>
              <c:f>Sheet1!$G$3</c:f>
              <c:strCache>
                <c:ptCount val="1"/>
                <c:pt idx="0">
                  <c:v>Reserve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Sheet1!$G$4</c:f>
              <c:numCache/>
            </c:numRef>
          </c:val>
        </c:ser>
        <c:ser>
          <c:idx val="2"/>
          <c:order val="2"/>
          <c:tx>
            <c:strRef>
              <c:f>Sheet1!$H$3</c:f>
              <c:strCache>
                <c:ptCount val="1"/>
                <c:pt idx="0">
                  <c:v>Excess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Sheet1!$H$4</c:f>
              <c:numCache/>
            </c:numRef>
          </c:val>
        </c:ser>
        <c:overlap val="100"/>
        <c:axId val="38816172"/>
        <c:axId val="13801229"/>
      </c:barChart>
      <c:catAx>
        <c:axId val="38816172"/>
        <c:scaling>
          <c:orientation val="minMax"/>
        </c:scaling>
        <c:axPos val="b"/>
        <c:delete val="1"/>
        <c:majorTickMark val="out"/>
        <c:minorTickMark val="none"/>
        <c:tickLblPos val="nextTo"/>
        <c:crossAx val="13801229"/>
        <c:crosses val="autoZero"/>
        <c:auto val="1"/>
        <c:lblOffset val="100"/>
        <c:noMultiLvlLbl val="0"/>
      </c:catAx>
      <c:valAx>
        <c:axId val="13801229"/>
        <c:scaling>
          <c:orientation val="minMax"/>
        </c:scaling>
        <c:axPos val="l"/>
        <c:delete val="1"/>
        <c:majorTickMark val="out"/>
        <c:minorTickMark val="none"/>
        <c:tickLblPos val="nextTo"/>
        <c:crossAx val="38816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</xdr:row>
      <xdr:rowOff>66675</xdr:rowOff>
    </xdr:from>
    <xdr:to>
      <xdr:col>8</xdr:col>
      <xdr:colOff>428625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3981450" y="323850"/>
        <a:ext cx="24193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="139" zoomScaleNormal="139" workbookViewId="0" topLeftCell="A1">
      <selection activeCell="C21" sqref="C21"/>
    </sheetView>
  </sheetViews>
  <sheetFormatPr defaultColWidth="9.140625" defaultRowHeight="12.75"/>
  <cols>
    <col min="1" max="1" width="30.421875" style="0" customWidth="1"/>
    <col min="2" max="2" width="4.28125" style="0" customWidth="1"/>
  </cols>
  <sheetData>
    <row r="1" spans="1:3" ht="20.25">
      <c r="A1" s="13" t="s">
        <v>0</v>
      </c>
      <c r="B1" s="13"/>
      <c r="C1" s="13" t="s">
        <v>1</v>
      </c>
    </row>
    <row r="2" spans="6:9" ht="12.75">
      <c r="F2" s="11"/>
      <c r="G2" s="11" t="s">
        <v>2</v>
      </c>
      <c r="H2" s="11"/>
      <c r="I2" s="11"/>
    </row>
    <row r="3" spans="1:9" ht="12.75">
      <c r="A3" t="s">
        <v>3</v>
      </c>
      <c r="C3" s="1">
        <v>1667</v>
      </c>
      <c r="D3" s="2" t="s">
        <v>4</v>
      </c>
      <c r="F3" s="11" t="s">
        <v>5</v>
      </c>
      <c r="G3" s="11" t="s">
        <v>6</v>
      </c>
      <c r="H3" s="11" t="s">
        <v>7</v>
      </c>
      <c r="I3" s="11"/>
    </row>
    <row r="4" spans="3:9" ht="12.75">
      <c r="C4" s="3"/>
      <c r="D4" s="2"/>
      <c r="F4" s="12">
        <f>C3/C10</f>
        <v>0.6338403041825095</v>
      </c>
      <c r="G4" s="12">
        <f>(C5+C6)/C10</f>
        <v>0.2977186311787072</v>
      </c>
      <c r="H4" s="12">
        <f>C12/C10</f>
        <v>0.06844106463878327</v>
      </c>
      <c r="I4" s="11"/>
    </row>
    <row r="5" spans="1:4" ht="12.75">
      <c r="A5" t="s">
        <v>8</v>
      </c>
      <c r="C5" s="5">
        <v>450</v>
      </c>
      <c r="D5" s="2" t="s">
        <v>4</v>
      </c>
    </row>
    <row r="6" spans="1:4" ht="12.75">
      <c r="A6" t="s">
        <v>9</v>
      </c>
      <c r="C6">
        <f>ROUND(0.2*C3,0)</f>
        <v>333</v>
      </c>
      <c r="D6" s="2" t="s">
        <v>4</v>
      </c>
    </row>
    <row r="8" spans="1:4" ht="12.75">
      <c r="A8" t="s">
        <v>10</v>
      </c>
      <c r="C8">
        <f>SUM(C3:C6)</f>
        <v>2450</v>
      </c>
      <c r="D8" s="2" t="s">
        <v>4</v>
      </c>
    </row>
    <row r="10" spans="1:4" ht="12.75">
      <c r="A10" t="s">
        <v>11</v>
      </c>
      <c r="C10" s="6">
        <f>C12+C8</f>
        <v>2630</v>
      </c>
      <c r="D10" s="2" t="s">
        <v>4</v>
      </c>
    </row>
    <row r="11" spans="3:4" ht="12.75">
      <c r="C11" s="6"/>
      <c r="D11" s="2"/>
    </row>
    <row r="12" spans="1:4" ht="12.75">
      <c r="A12" t="s">
        <v>12</v>
      </c>
      <c r="C12" s="5">
        <v>180</v>
      </c>
      <c r="D12" t="s">
        <v>4</v>
      </c>
    </row>
    <row r="13" spans="1:3" ht="12.75">
      <c r="A13" t="s">
        <v>13</v>
      </c>
      <c r="C13" s="4">
        <f>C12/C10</f>
        <v>0.06844106463878327</v>
      </c>
    </row>
    <row r="15" spans="1:4" ht="12.75">
      <c r="A15" t="s">
        <v>14</v>
      </c>
      <c r="C15">
        <f>C12+C6+C5</f>
        <v>963</v>
      </c>
      <c r="D15" t="s">
        <v>4</v>
      </c>
    </row>
    <row r="16" spans="1:3" ht="12.75">
      <c r="A16" t="s">
        <v>13</v>
      </c>
      <c r="C16" s="7">
        <f>C15/C10</f>
        <v>0.36615969581749047</v>
      </c>
    </row>
    <row r="18" spans="1:4" ht="12.75">
      <c r="A18" t="s">
        <v>15</v>
      </c>
      <c r="C18">
        <f>C6+C5</f>
        <v>783</v>
      </c>
      <c r="D18" t="s">
        <v>4</v>
      </c>
    </row>
    <row r="19" spans="1:3" ht="12.75">
      <c r="A19" t="s">
        <v>13</v>
      </c>
      <c r="C19" s="7">
        <f>C18/C8</f>
        <v>0.3195918367346939</v>
      </c>
    </row>
    <row r="20" spans="1:4" ht="13.5" thickBot="1">
      <c r="A20" s="9"/>
      <c r="B20" s="9"/>
      <c r="C20" s="9"/>
      <c r="D20" s="9"/>
    </row>
    <row r="21" spans="1:4" ht="12.75">
      <c r="A21" s="14" t="s">
        <v>16</v>
      </c>
      <c r="B21" s="15"/>
      <c r="C21" s="16">
        <f>70/200</f>
        <v>0.35</v>
      </c>
      <c r="D21" s="17" t="s">
        <v>17</v>
      </c>
    </row>
    <row r="22" spans="1:5" ht="12.75">
      <c r="A22" s="18"/>
      <c r="B22" s="9"/>
      <c r="C22" s="9"/>
      <c r="D22" s="19"/>
      <c r="E22" s="6"/>
    </row>
    <row r="23" spans="1:7" ht="12.75">
      <c r="A23" s="18" t="s">
        <v>18</v>
      </c>
      <c r="B23" s="9"/>
      <c r="C23" s="9">
        <f>C21*C12</f>
        <v>62.99999999999999</v>
      </c>
      <c r="D23" s="19"/>
      <c r="E23" s="10"/>
      <c r="F23" s="8"/>
      <c r="G23" s="8"/>
    </row>
    <row r="24" spans="1:5" ht="12.75">
      <c r="A24" s="18"/>
      <c r="B24" s="9"/>
      <c r="C24" s="20"/>
      <c r="D24" s="19"/>
      <c r="E24" s="6"/>
    </row>
    <row r="25" spans="1:5" ht="13.5" thickBot="1">
      <c r="A25" s="21" t="s">
        <v>19</v>
      </c>
      <c r="B25" s="22"/>
      <c r="C25" s="23">
        <f>C23/C3</f>
        <v>0.03779244151169766</v>
      </c>
      <c r="D25" s="24"/>
      <c r="E25" s="6"/>
    </row>
    <row r="26" ht="12.75">
      <c r="E26" s="6"/>
    </row>
    <row r="27" ht="12.75">
      <c r="E27" s="6"/>
    </row>
    <row r="28" ht="12.75">
      <c r="E28" s="6"/>
    </row>
  </sheetData>
  <printOptions/>
  <pageMargins left="0.41" right="0.86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2004-09-09T14:39:43Z</dcterms:created>
  <dcterms:modified xsi:type="dcterms:W3CDTF">2004-09-09T16:38:46Z</dcterms:modified>
  <cp:category/>
  <cp:version/>
  <cp:contentType/>
  <cp:contentStatus/>
</cp:coreProperties>
</file>